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 codeName="{144559BF-596A-2B24-0A50-F0D1D4C42CD1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gamb\OneDrive\wwwsites\test.valdarnotech.it\web\download\"/>
    </mc:Choice>
  </mc:AlternateContent>
  <xr:revisionPtr revIDLastSave="32964" documentId="13_ncr:8001_{6FACD0AB-6F55-46A2-B011-D174DBC61164}" xr6:coauthVersionLast="45" xr6:coauthVersionMax="45" xr10:uidLastSave="{7A70B4F2-B8C3-456E-9519-7F39E5F769EE}"/>
  <bookViews>
    <workbookView xWindow="28680" yWindow="-120" windowWidth="29040" windowHeight="15840" tabRatio="765" xr2:uid="{00000000-000D-0000-FFFF-FFFF00000000}"/>
  </bookViews>
  <sheets>
    <sheet name="Menù Principale" sheetId="17" r:id="rId1"/>
    <sheet name="Gennaio" sheetId="1" r:id="rId2"/>
    <sheet name="Febbraio" sheetId="18" r:id="rId3"/>
    <sheet name="Marzo" sheetId="19" r:id="rId4"/>
    <sheet name="Aprile" sheetId="20" r:id="rId5"/>
    <sheet name="Maggio" sheetId="21" r:id="rId6"/>
    <sheet name="Giugno" sheetId="22" r:id="rId7"/>
    <sheet name="Luglio" sheetId="23" r:id="rId8"/>
    <sheet name="Agosto" sheetId="24" r:id="rId9"/>
    <sheet name="Settembre" sheetId="25" r:id="rId10"/>
    <sheet name="Ottobre" sheetId="26" r:id="rId11"/>
    <sheet name="Novembre" sheetId="27" r:id="rId12"/>
    <sheet name="Dicembre" sheetId="28" r:id="rId13"/>
    <sheet name="Riepilogo" sheetId="16" r:id="rId14"/>
  </sheets>
  <functionGroups builtInGroupCount="19"/>
  <definedNames>
    <definedName name="_xlnm._FilterDatabase" localSheetId="3" hidden="1">Marzo!$A$1:$L$42</definedName>
    <definedName name="AnnoInCorso">'Menù Principale'!$F$1</definedName>
    <definedName name="Nome">'Menù Principale'!$F$3</definedName>
    <definedName name="OrarioDiLavoro" localSheetId="8">Agosto!$G$3</definedName>
    <definedName name="OrarioDiLavoro" localSheetId="4">Aprile!$G$3</definedName>
    <definedName name="OrarioDiLavoro" localSheetId="12">Dicembre!$G$3</definedName>
    <definedName name="OrarioDiLavoro" localSheetId="2">Febbraio!$G$3</definedName>
    <definedName name="OrarioDiLavoro" localSheetId="6">Giugno!$G$3</definedName>
    <definedName name="OrarioDiLavoro" localSheetId="7">Luglio!$G$3</definedName>
    <definedName name="OrarioDiLavoro" localSheetId="3">Marzo!$G$3</definedName>
    <definedName name="OrarioDiLavoro" localSheetId="11">Novembre!$G$3</definedName>
    <definedName name="OrarioDiLavoro" localSheetId="10">Ottobre!$G$3</definedName>
    <definedName name="OrarioDiLavoro" localSheetId="9">Settembre!$G$3</definedName>
    <definedName name="OrarioDiLavoro">Gennaio!$G$3</definedName>
    <definedName name="OrarioGiornaliero">'Menù Principale'!$C$20</definedName>
    <definedName name="Tariffa" localSheetId="8">Agosto!$C$3</definedName>
    <definedName name="Tariffa" localSheetId="4">Aprile!$C$3</definedName>
    <definedName name="Tariffa" localSheetId="12">Dicembre!$C$3</definedName>
    <definedName name="Tariffa" localSheetId="2">Febbraio!$C$3</definedName>
    <definedName name="Tariffa" localSheetId="6">Giugno!$C$3</definedName>
    <definedName name="Tariffa" localSheetId="7">Luglio!$C$3</definedName>
    <definedName name="Tariffa" localSheetId="3">Marzo!$C$3</definedName>
    <definedName name="Tariffa" localSheetId="11">Novembre!$C$3</definedName>
    <definedName name="Tariffa" localSheetId="10">Ottobre!$C$3</definedName>
    <definedName name="Tariffa" localSheetId="9">Settembre!$C$3</definedName>
    <definedName name="Tariffa">Gennaio!$C$3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0" l="1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6" i="20"/>
  <c r="E1" i="16" l="1"/>
  <c r="G7" i="27" l="1"/>
  <c r="G8" i="27"/>
  <c r="G9" i="27"/>
  <c r="G10" i="27"/>
  <c r="K10" i="27" s="1"/>
  <c r="G11" i="27"/>
  <c r="G12" i="27"/>
  <c r="G13" i="27"/>
  <c r="G14" i="27"/>
  <c r="K14" i="27" s="1"/>
  <c r="G15" i="27"/>
  <c r="G16" i="27"/>
  <c r="G17" i="27"/>
  <c r="G18" i="27"/>
  <c r="K18" i="27" s="1"/>
  <c r="G19" i="27"/>
  <c r="G20" i="27"/>
  <c r="G21" i="27"/>
  <c r="G22" i="27"/>
  <c r="K22" i="27" s="1"/>
  <c r="G23" i="27"/>
  <c r="G24" i="27"/>
  <c r="G25" i="27"/>
  <c r="G26" i="27"/>
  <c r="K26" i="27" s="1"/>
  <c r="G27" i="27"/>
  <c r="G28" i="27"/>
  <c r="G29" i="27"/>
  <c r="G30" i="27"/>
  <c r="K30" i="27" s="1"/>
  <c r="G31" i="27"/>
  <c r="G32" i="27"/>
  <c r="K32" i="27" s="1"/>
  <c r="G33" i="27"/>
  <c r="G34" i="27"/>
  <c r="K34" i="27" s="1"/>
  <c r="G35" i="27"/>
  <c r="G6" i="27"/>
  <c r="G7" i="26"/>
  <c r="K7" i="26" s="1"/>
  <c r="G8" i="26"/>
  <c r="K8" i="26" s="1"/>
  <c r="G9" i="26"/>
  <c r="K9" i="26" s="1"/>
  <c r="G10" i="26"/>
  <c r="K10" i="26" s="1"/>
  <c r="G11" i="26"/>
  <c r="K11" i="26" s="1"/>
  <c r="G12" i="26"/>
  <c r="K12" i="26" s="1"/>
  <c r="G13" i="26"/>
  <c r="K13" i="26" s="1"/>
  <c r="G14" i="26"/>
  <c r="K14" i="26" s="1"/>
  <c r="G15" i="26"/>
  <c r="K15" i="26" s="1"/>
  <c r="G16" i="26"/>
  <c r="K16" i="26" s="1"/>
  <c r="G17" i="26"/>
  <c r="K17" i="26" s="1"/>
  <c r="G18" i="26"/>
  <c r="K18" i="26" s="1"/>
  <c r="G19" i="26"/>
  <c r="K19" i="26" s="1"/>
  <c r="G20" i="26"/>
  <c r="K20" i="26" s="1"/>
  <c r="G21" i="26"/>
  <c r="K21" i="26" s="1"/>
  <c r="G22" i="26"/>
  <c r="K22" i="26" s="1"/>
  <c r="G23" i="26"/>
  <c r="K23" i="26" s="1"/>
  <c r="G24" i="26"/>
  <c r="K24" i="26" s="1"/>
  <c r="G25" i="26"/>
  <c r="K25" i="26" s="1"/>
  <c r="G26" i="26"/>
  <c r="K26" i="26" s="1"/>
  <c r="G27" i="26"/>
  <c r="K27" i="26" s="1"/>
  <c r="G28" i="26"/>
  <c r="K28" i="26" s="1"/>
  <c r="G29" i="26"/>
  <c r="K29" i="26" s="1"/>
  <c r="G30" i="26"/>
  <c r="K30" i="26" s="1"/>
  <c r="G31" i="26"/>
  <c r="K31" i="26" s="1"/>
  <c r="G32" i="26"/>
  <c r="K32" i="26" s="1"/>
  <c r="G33" i="26"/>
  <c r="K33" i="26" s="1"/>
  <c r="G34" i="26"/>
  <c r="K34" i="26" s="1"/>
  <c r="G35" i="26"/>
  <c r="K35" i="26" s="1"/>
  <c r="G36" i="26"/>
  <c r="K36" i="26" s="1"/>
  <c r="G6" i="26"/>
  <c r="G7" i="25"/>
  <c r="G8" i="25"/>
  <c r="K8" i="25" s="1"/>
  <c r="G9" i="25"/>
  <c r="K9" i="25" s="1"/>
  <c r="G10" i="25"/>
  <c r="G11" i="25"/>
  <c r="G12" i="25"/>
  <c r="K12" i="25" s="1"/>
  <c r="G13" i="25"/>
  <c r="K13" i="25" s="1"/>
  <c r="G14" i="25"/>
  <c r="G15" i="25"/>
  <c r="G16" i="25"/>
  <c r="K16" i="25" s="1"/>
  <c r="G17" i="25"/>
  <c r="K17" i="25" s="1"/>
  <c r="G18" i="25"/>
  <c r="G19" i="25"/>
  <c r="G20" i="25"/>
  <c r="K20" i="25" s="1"/>
  <c r="G21" i="25"/>
  <c r="K21" i="25" s="1"/>
  <c r="G22" i="25"/>
  <c r="G23" i="25"/>
  <c r="G24" i="25"/>
  <c r="K24" i="25" s="1"/>
  <c r="G25" i="25"/>
  <c r="K25" i="25" s="1"/>
  <c r="G26" i="25"/>
  <c r="G27" i="25"/>
  <c r="G28" i="25"/>
  <c r="K28" i="25" s="1"/>
  <c r="G29" i="25"/>
  <c r="K29" i="25" s="1"/>
  <c r="G30" i="25"/>
  <c r="G31" i="25"/>
  <c r="G32" i="25"/>
  <c r="K32" i="25" s="1"/>
  <c r="G33" i="25"/>
  <c r="K33" i="25" s="1"/>
  <c r="G34" i="25"/>
  <c r="G35" i="25"/>
  <c r="G6" i="25"/>
  <c r="B6" i="20"/>
  <c r="I6" i="20" s="1"/>
  <c r="B6" i="28"/>
  <c r="B7" i="28"/>
  <c r="B8" i="28"/>
  <c r="G3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6" i="27"/>
  <c r="G3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6" i="26"/>
  <c r="I6" i="26" s="1"/>
  <c r="G3" i="26"/>
  <c r="B7" i="26"/>
  <c r="J7" i="26" s="1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6" i="25"/>
  <c r="B7" i="25"/>
  <c r="B8" i="25"/>
  <c r="G3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6" i="24"/>
  <c r="G3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6" i="23"/>
  <c r="B7" i="23"/>
  <c r="G3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6" i="22"/>
  <c r="G3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6" i="21"/>
  <c r="G3" i="1"/>
  <c r="N6" i="1" s="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7" i="20"/>
  <c r="G3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J28" i="20" s="1"/>
  <c r="B29" i="20"/>
  <c r="J29" i="20" s="1"/>
  <c r="B30" i="20"/>
  <c r="B31" i="20"/>
  <c r="B32" i="20"/>
  <c r="B33" i="20"/>
  <c r="B34" i="20"/>
  <c r="B35" i="20"/>
  <c r="B36" i="20"/>
  <c r="B6" i="18"/>
  <c r="I6" i="18" s="1"/>
  <c r="G3" i="18"/>
  <c r="G6" i="18"/>
  <c r="B7" i="18"/>
  <c r="G7" i="18"/>
  <c r="B8" i="18"/>
  <c r="G8" i="18"/>
  <c r="K8" i="18" s="1"/>
  <c r="H8" i="18" s="1"/>
  <c r="B9" i="18"/>
  <c r="G9" i="18"/>
  <c r="K9" i="18" s="1"/>
  <c r="H9" i="18" s="1"/>
  <c r="B10" i="18"/>
  <c r="G10" i="18"/>
  <c r="B11" i="18"/>
  <c r="G11" i="18"/>
  <c r="K11" i="18" s="1"/>
  <c r="H11" i="18" s="1"/>
  <c r="B12" i="18"/>
  <c r="G12" i="18"/>
  <c r="K12" i="18" s="1"/>
  <c r="H12" i="18" s="1"/>
  <c r="B13" i="18"/>
  <c r="G13" i="18"/>
  <c r="K13" i="18" s="1"/>
  <c r="H13" i="18" s="1"/>
  <c r="B14" i="18"/>
  <c r="G14" i="18"/>
  <c r="B15" i="18"/>
  <c r="G15" i="18"/>
  <c r="B16" i="18"/>
  <c r="G16" i="18"/>
  <c r="K16" i="18" s="1"/>
  <c r="H16" i="18" s="1"/>
  <c r="B17" i="18"/>
  <c r="G17" i="18"/>
  <c r="K17" i="18" s="1"/>
  <c r="H17" i="18" s="1"/>
  <c r="B18" i="18"/>
  <c r="G18" i="18"/>
  <c r="B19" i="18"/>
  <c r="G19" i="18"/>
  <c r="K19" i="18" s="1"/>
  <c r="H19" i="18" s="1"/>
  <c r="B20" i="18"/>
  <c r="G20" i="18"/>
  <c r="K20" i="18" s="1"/>
  <c r="H20" i="18" s="1"/>
  <c r="B21" i="18"/>
  <c r="G21" i="18"/>
  <c r="K21" i="18" s="1"/>
  <c r="H21" i="18" s="1"/>
  <c r="B22" i="18"/>
  <c r="G22" i="18"/>
  <c r="B23" i="18"/>
  <c r="G23" i="18"/>
  <c r="B24" i="18"/>
  <c r="G24" i="18"/>
  <c r="K24" i="18" s="1"/>
  <c r="H24" i="18" s="1"/>
  <c r="B25" i="18"/>
  <c r="G25" i="18"/>
  <c r="K25" i="18" s="1"/>
  <c r="H25" i="18" s="1"/>
  <c r="B26" i="18"/>
  <c r="G26" i="18"/>
  <c r="K26" i="18" s="1"/>
  <c r="H26" i="18" s="1"/>
  <c r="B27" i="18"/>
  <c r="G27" i="18"/>
  <c r="K27" i="18" s="1"/>
  <c r="H27" i="18" s="1"/>
  <c r="B28" i="18"/>
  <c r="G28" i="18"/>
  <c r="B29" i="18"/>
  <c r="G29" i="18"/>
  <c r="K29" i="18" s="1"/>
  <c r="H29" i="18" s="1"/>
  <c r="B30" i="18"/>
  <c r="G30" i="18"/>
  <c r="B31" i="18"/>
  <c r="G31" i="18"/>
  <c r="K31" i="18" s="1"/>
  <c r="H31" i="18" s="1"/>
  <c r="B32" i="18"/>
  <c r="G32" i="18"/>
  <c r="B33" i="18"/>
  <c r="G33" i="18"/>
  <c r="B34" i="18"/>
  <c r="G34" i="18"/>
  <c r="K34" i="18" s="1"/>
  <c r="H34" i="18" s="1"/>
  <c r="B35" i="18"/>
  <c r="G35" i="18"/>
  <c r="K35" i="18" s="1"/>
  <c r="H35" i="18" s="1"/>
  <c r="B36" i="18"/>
  <c r="G36" i="18"/>
  <c r="B6" i="1"/>
  <c r="G6" i="1"/>
  <c r="B7" i="1"/>
  <c r="G7" i="1"/>
  <c r="K7" i="1" s="1"/>
  <c r="H7" i="1" s="1"/>
  <c r="B8" i="1"/>
  <c r="G8" i="1"/>
  <c r="K8" i="1" s="1"/>
  <c r="H8" i="1" s="1"/>
  <c r="B9" i="1"/>
  <c r="G9" i="1"/>
  <c r="K9" i="1" s="1"/>
  <c r="H9" i="1" s="1"/>
  <c r="B10" i="1"/>
  <c r="G10" i="1"/>
  <c r="K10" i="1" s="1"/>
  <c r="H10" i="1" s="1"/>
  <c r="B11" i="1"/>
  <c r="G11" i="1"/>
  <c r="B12" i="1"/>
  <c r="G12" i="1"/>
  <c r="K12" i="1" s="1"/>
  <c r="H12" i="1" s="1"/>
  <c r="B13" i="1"/>
  <c r="G13" i="1"/>
  <c r="K13" i="1" s="1"/>
  <c r="H13" i="1" s="1"/>
  <c r="B14" i="1"/>
  <c r="G14" i="1"/>
  <c r="K14" i="1" s="1"/>
  <c r="H14" i="1" s="1"/>
  <c r="B15" i="1"/>
  <c r="G15" i="1"/>
  <c r="B16" i="1"/>
  <c r="G16" i="1"/>
  <c r="K16" i="1" s="1"/>
  <c r="H16" i="1" s="1"/>
  <c r="B17" i="1"/>
  <c r="G17" i="1"/>
  <c r="K17" i="1" s="1"/>
  <c r="H17" i="1" s="1"/>
  <c r="B18" i="1"/>
  <c r="G18" i="1"/>
  <c r="K18" i="1" s="1"/>
  <c r="H18" i="1" s="1"/>
  <c r="B19" i="1"/>
  <c r="G19" i="1"/>
  <c r="B20" i="1"/>
  <c r="G20" i="1"/>
  <c r="K20" i="1" s="1"/>
  <c r="H20" i="1" s="1"/>
  <c r="B21" i="1"/>
  <c r="G21" i="1"/>
  <c r="K21" i="1" s="1"/>
  <c r="H21" i="1" s="1"/>
  <c r="B22" i="1"/>
  <c r="G22" i="1"/>
  <c r="K22" i="1" s="1"/>
  <c r="H22" i="1" s="1"/>
  <c r="B23" i="1"/>
  <c r="G23" i="1"/>
  <c r="K23" i="1" s="1"/>
  <c r="H23" i="1" s="1"/>
  <c r="B24" i="1"/>
  <c r="G24" i="1"/>
  <c r="K24" i="1" s="1"/>
  <c r="H24" i="1" s="1"/>
  <c r="B25" i="1"/>
  <c r="G25" i="1"/>
  <c r="B26" i="1"/>
  <c r="G26" i="1"/>
  <c r="K26" i="1" s="1"/>
  <c r="H26" i="1" s="1"/>
  <c r="B27" i="1"/>
  <c r="G27" i="1"/>
  <c r="B28" i="1"/>
  <c r="G28" i="1"/>
  <c r="K28" i="1" s="1"/>
  <c r="H28" i="1" s="1"/>
  <c r="B29" i="1"/>
  <c r="G29" i="1"/>
  <c r="K29" i="1" s="1"/>
  <c r="H29" i="1" s="1"/>
  <c r="B30" i="1"/>
  <c r="G30" i="1"/>
  <c r="K30" i="1" s="1"/>
  <c r="H30" i="1" s="1"/>
  <c r="B31" i="1"/>
  <c r="G31" i="1"/>
  <c r="B32" i="1"/>
  <c r="G32" i="1"/>
  <c r="K32" i="1" s="1"/>
  <c r="H32" i="1" s="1"/>
  <c r="B33" i="1"/>
  <c r="G33" i="1"/>
  <c r="K33" i="1" s="1"/>
  <c r="H33" i="1" s="1"/>
  <c r="B34" i="1"/>
  <c r="G34" i="1"/>
  <c r="K34" i="1" s="1"/>
  <c r="H34" i="1" s="1"/>
  <c r="B35" i="1"/>
  <c r="G35" i="1"/>
  <c r="B36" i="1"/>
  <c r="G36" i="1"/>
  <c r="K36" i="1" s="1"/>
  <c r="H36" i="1" s="1"/>
  <c r="B6" i="19"/>
  <c r="G3" i="19"/>
  <c r="G6" i="19"/>
  <c r="K6" i="19" s="1"/>
  <c r="H6" i="19" s="1"/>
  <c r="B7" i="19"/>
  <c r="G7" i="19"/>
  <c r="K7" i="19" s="1"/>
  <c r="H7" i="19" s="1"/>
  <c r="B8" i="19"/>
  <c r="B9" i="19"/>
  <c r="B10" i="19"/>
  <c r="G10" i="19"/>
  <c r="K10" i="19" s="1"/>
  <c r="H10" i="19" s="1"/>
  <c r="B11" i="19"/>
  <c r="G11" i="19"/>
  <c r="K11" i="19" s="1"/>
  <c r="H11" i="19" s="1"/>
  <c r="B12" i="19"/>
  <c r="G12" i="19"/>
  <c r="B13" i="19"/>
  <c r="G13" i="19"/>
  <c r="K13" i="19" s="1"/>
  <c r="H13" i="19" s="1"/>
  <c r="B14" i="19"/>
  <c r="G14" i="19"/>
  <c r="K14" i="19" s="1"/>
  <c r="H14" i="19" s="1"/>
  <c r="B15" i="19"/>
  <c r="B16" i="19"/>
  <c r="B17" i="19"/>
  <c r="G17" i="19"/>
  <c r="K17" i="19" s="1"/>
  <c r="H17" i="19" s="1"/>
  <c r="B18" i="19"/>
  <c r="G18" i="19"/>
  <c r="B19" i="19"/>
  <c r="G19" i="19"/>
  <c r="K19" i="19" s="1"/>
  <c r="H19" i="19" s="1"/>
  <c r="B20" i="19"/>
  <c r="G20" i="19"/>
  <c r="K20" i="19" s="1"/>
  <c r="H20" i="19" s="1"/>
  <c r="B21" i="19"/>
  <c r="G21" i="19"/>
  <c r="K21" i="19" s="1"/>
  <c r="H21" i="19" s="1"/>
  <c r="B22" i="19"/>
  <c r="B23" i="19"/>
  <c r="B24" i="19"/>
  <c r="G24" i="19"/>
  <c r="B25" i="19"/>
  <c r="G25" i="19"/>
  <c r="K25" i="19" s="1"/>
  <c r="H25" i="19" s="1"/>
  <c r="B26" i="19"/>
  <c r="G26" i="19"/>
  <c r="B27" i="19"/>
  <c r="G27" i="19"/>
  <c r="K27" i="19" s="1"/>
  <c r="H27" i="19" s="1"/>
  <c r="B28" i="19"/>
  <c r="G28" i="19"/>
  <c r="K28" i="19" s="1"/>
  <c r="H28" i="19" s="1"/>
  <c r="B29" i="19"/>
  <c r="B30" i="19"/>
  <c r="B31" i="19"/>
  <c r="G31" i="19"/>
  <c r="K31" i="19" s="1"/>
  <c r="H31" i="19" s="1"/>
  <c r="B32" i="19"/>
  <c r="G32" i="19"/>
  <c r="K32" i="19" s="1"/>
  <c r="H32" i="19" s="1"/>
  <c r="B33" i="19"/>
  <c r="G33" i="19"/>
  <c r="B34" i="19"/>
  <c r="G34" i="19"/>
  <c r="K34" i="19" s="1"/>
  <c r="H34" i="19" s="1"/>
  <c r="B35" i="19"/>
  <c r="G35" i="19"/>
  <c r="K35" i="19" s="1"/>
  <c r="H35" i="19" s="1"/>
  <c r="B36" i="19"/>
  <c r="G8" i="19"/>
  <c r="K8" i="19" s="1"/>
  <c r="H8" i="19" s="1"/>
  <c r="G9" i="19"/>
  <c r="G15" i="19"/>
  <c r="K15" i="19" s="1"/>
  <c r="H15" i="19" s="1"/>
  <c r="G16" i="19"/>
  <c r="G22" i="19"/>
  <c r="K22" i="19" s="1"/>
  <c r="H22" i="19" s="1"/>
  <c r="G23" i="19"/>
  <c r="K23" i="19" s="1"/>
  <c r="H23" i="19" s="1"/>
  <c r="G29" i="19"/>
  <c r="K29" i="19" s="1"/>
  <c r="H29" i="19" s="1"/>
  <c r="G30" i="19"/>
  <c r="G36" i="19"/>
  <c r="K36" i="19" s="1"/>
  <c r="H36" i="19" s="1"/>
  <c r="G37" i="20"/>
  <c r="C40" i="28"/>
  <c r="C40" i="27"/>
  <c r="C40" i="26"/>
  <c r="C40" i="25"/>
  <c r="C40" i="24"/>
  <c r="C40" i="23"/>
  <c r="C40" i="22"/>
  <c r="C40" i="21"/>
  <c r="C40" i="20"/>
  <c r="C40" i="19"/>
  <c r="C40" i="18"/>
  <c r="G3" i="21"/>
  <c r="L1" i="1"/>
  <c r="D7" i="16"/>
  <c r="D8" i="16"/>
  <c r="D9" i="16"/>
  <c r="D10" i="16"/>
  <c r="D11" i="16"/>
  <c r="D12" i="16"/>
  <c r="D13" i="16"/>
  <c r="D14" i="16"/>
  <c r="D15" i="16"/>
  <c r="D16" i="16"/>
  <c r="D17" i="16"/>
  <c r="D6" i="16"/>
  <c r="F3" i="16"/>
  <c r="L1" i="28"/>
  <c r="L1" i="27"/>
  <c r="L1" i="26"/>
  <c r="L1" i="25"/>
  <c r="L1" i="24"/>
  <c r="L1" i="23"/>
  <c r="L1" i="22"/>
  <c r="L1" i="21"/>
  <c r="L1" i="20"/>
  <c r="L1" i="19"/>
  <c r="L1" i="18"/>
  <c r="C1" i="28"/>
  <c r="C1" i="27"/>
  <c r="C1" i="26"/>
  <c r="C1" i="25"/>
  <c r="C1" i="24"/>
  <c r="C1" i="23"/>
  <c r="C1" i="22"/>
  <c r="C1" i="21"/>
  <c r="C1" i="20"/>
  <c r="C1" i="19"/>
  <c r="C1" i="18"/>
  <c r="G2" i="28"/>
  <c r="G2" i="27"/>
  <c r="G2" i="26"/>
  <c r="G2" i="25"/>
  <c r="G2" i="24"/>
  <c r="G2" i="23"/>
  <c r="G2" i="22"/>
  <c r="G2" i="21"/>
  <c r="G2" i="20"/>
  <c r="G2" i="19"/>
  <c r="G2" i="18"/>
  <c r="G2" i="1"/>
  <c r="G6" i="28"/>
  <c r="K6" i="28" s="1"/>
  <c r="H6" i="28" s="1"/>
  <c r="G7" i="28"/>
  <c r="K7" i="28"/>
  <c r="H7" i="28" s="1"/>
  <c r="G8" i="28"/>
  <c r="K8" i="28" s="1"/>
  <c r="H8" i="28" s="1"/>
  <c r="G9" i="28"/>
  <c r="K9" i="28" s="1"/>
  <c r="H9" i="28" s="1"/>
  <c r="G10" i="28"/>
  <c r="G11" i="28"/>
  <c r="G37" i="28" s="1"/>
  <c r="E17" i="16" s="1"/>
  <c r="G12" i="28"/>
  <c r="K12" i="28" s="1"/>
  <c r="H12" i="28" s="1"/>
  <c r="G13" i="28"/>
  <c r="K13" i="28" s="1"/>
  <c r="H13" i="28" s="1"/>
  <c r="G14" i="28"/>
  <c r="G15" i="28"/>
  <c r="K15" i="28" s="1"/>
  <c r="H15" i="28" s="1"/>
  <c r="G16" i="28"/>
  <c r="K16" i="28" s="1"/>
  <c r="H16" i="28" s="1"/>
  <c r="G17" i="28"/>
  <c r="K17" i="28" s="1"/>
  <c r="H17" i="28" s="1"/>
  <c r="G18" i="28"/>
  <c r="K18" i="28" s="1"/>
  <c r="H18" i="28" s="1"/>
  <c r="G19" i="28"/>
  <c r="K19" i="28" s="1"/>
  <c r="H19" i="28" s="1"/>
  <c r="G20" i="28"/>
  <c r="K20" i="28" s="1"/>
  <c r="H20" i="28" s="1"/>
  <c r="G21" i="28"/>
  <c r="K21" i="28" s="1"/>
  <c r="H21" i="28" s="1"/>
  <c r="G22" i="28"/>
  <c r="K22" i="28" s="1"/>
  <c r="H22" i="28" s="1"/>
  <c r="G23" i="28"/>
  <c r="K23" i="28" s="1"/>
  <c r="H23" i="28" s="1"/>
  <c r="G24" i="28"/>
  <c r="K24" i="28" s="1"/>
  <c r="H24" i="28" s="1"/>
  <c r="G25" i="28"/>
  <c r="K25" i="28" s="1"/>
  <c r="H25" i="28" s="1"/>
  <c r="G26" i="28"/>
  <c r="K26" i="28" s="1"/>
  <c r="H26" i="28" s="1"/>
  <c r="G27" i="28"/>
  <c r="K27" i="28" s="1"/>
  <c r="H27" i="28" s="1"/>
  <c r="G28" i="28"/>
  <c r="G29" i="28"/>
  <c r="K29" i="28" s="1"/>
  <c r="H29" i="28" s="1"/>
  <c r="G30" i="28"/>
  <c r="K30" i="28" s="1"/>
  <c r="H30" i="28" s="1"/>
  <c r="G31" i="28"/>
  <c r="K31" i="28" s="1"/>
  <c r="H31" i="28" s="1"/>
  <c r="G32" i="28"/>
  <c r="K32" i="28" s="1"/>
  <c r="H32" i="28" s="1"/>
  <c r="G33" i="28"/>
  <c r="K33" i="28" s="1"/>
  <c r="H33" i="28" s="1"/>
  <c r="G34" i="28"/>
  <c r="K34" i="28" s="1"/>
  <c r="H34" i="28" s="1"/>
  <c r="G35" i="28"/>
  <c r="K35" i="28" s="1"/>
  <c r="H35" i="28" s="1"/>
  <c r="G36" i="28"/>
  <c r="K36" i="28" s="1"/>
  <c r="H36" i="28" s="1"/>
  <c r="K6" i="27"/>
  <c r="H6" i="27" s="1"/>
  <c r="K7" i="27"/>
  <c r="H7" i="27" s="1"/>
  <c r="K8" i="27"/>
  <c r="H8" i="27" s="1"/>
  <c r="K9" i="27"/>
  <c r="H9" i="27" s="1"/>
  <c r="K11" i="27"/>
  <c r="H11" i="27" s="1"/>
  <c r="K12" i="27"/>
  <c r="H12" i="27" s="1"/>
  <c r="K13" i="27"/>
  <c r="H13" i="27" s="1"/>
  <c r="K15" i="27"/>
  <c r="H15" i="27" s="1"/>
  <c r="K16" i="27"/>
  <c r="H16" i="27" s="1"/>
  <c r="K17" i="27"/>
  <c r="H17" i="27" s="1"/>
  <c r="K19" i="27"/>
  <c r="H19" i="27" s="1"/>
  <c r="K20" i="27"/>
  <c r="H20" i="27" s="1"/>
  <c r="K21" i="27"/>
  <c r="H21" i="27" s="1"/>
  <c r="K23" i="27"/>
  <c r="H23" i="27" s="1"/>
  <c r="K24" i="27"/>
  <c r="H24" i="27" s="1"/>
  <c r="K25" i="27"/>
  <c r="H25" i="27" s="1"/>
  <c r="K27" i="27"/>
  <c r="H27" i="27" s="1"/>
  <c r="K28" i="27"/>
  <c r="H28" i="27" s="1"/>
  <c r="K29" i="27"/>
  <c r="H29" i="27" s="1"/>
  <c r="K31" i="27"/>
  <c r="H31" i="27" s="1"/>
  <c r="K33" i="27"/>
  <c r="H33" i="27" s="1"/>
  <c r="K35" i="27"/>
  <c r="H35" i="27" s="1"/>
  <c r="K36" i="27"/>
  <c r="H36" i="27" s="1"/>
  <c r="K6" i="26"/>
  <c r="H6" i="26" s="1"/>
  <c r="K6" i="25"/>
  <c r="H6" i="25" s="1"/>
  <c r="K7" i="25"/>
  <c r="H7" i="25" s="1"/>
  <c r="K10" i="25"/>
  <c r="H10" i="25" s="1"/>
  <c r="K11" i="25"/>
  <c r="H11" i="25" s="1"/>
  <c r="K14" i="25"/>
  <c r="H14" i="25" s="1"/>
  <c r="K15" i="25"/>
  <c r="H15" i="25" s="1"/>
  <c r="K18" i="25"/>
  <c r="H18" i="25" s="1"/>
  <c r="K19" i="25"/>
  <c r="H19" i="25" s="1"/>
  <c r="K22" i="25"/>
  <c r="H22" i="25" s="1"/>
  <c r="K23" i="25"/>
  <c r="H23" i="25" s="1"/>
  <c r="K26" i="25"/>
  <c r="H26" i="25" s="1"/>
  <c r="K27" i="25"/>
  <c r="H27" i="25" s="1"/>
  <c r="K30" i="25"/>
  <c r="H30" i="25" s="1"/>
  <c r="K31" i="25"/>
  <c r="H31" i="25" s="1"/>
  <c r="K34" i="25"/>
  <c r="H34" i="25" s="1"/>
  <c r="K35" i="25"/>
  <c r="H35" i="25" s="1"/>
  <c r="K36" i="25"/>
  <c r="H36" i="25" s="1"/>
  <c r="G6" i="24"/>
  <c r="K6" i="24"/>
  <c r="H6" i="24" s="1"/>
  <c r="G7" i="24"/>
  <c r="K7" i="24" s="1"/>
  <c r="H7" i="24" s="1"/>
  <c r="G8" i="24"/>
  <c r="G9" i="24"/>
  <c r="K9" i="24" s="1"/>
  <c r="H9" i="24" s="1"/>
  <c r="G10" i="24"/>
  <c r="K10" i="24" s="1"/>
  <c r="H10" i="24" s="1"/>
  <c r="G11" i="24"/>
  <c r="K11" i="24" s="1"/>
  <c r="H11" i="24" s="1"/>
  <c r="G12" i="24"/>
  <c r="K12" i="24" s="1"/>
  <c r="H12" i="24" s="1"/>
  <c r="G13" i="24"/>
  <c r="G14" i="24"/>
  <c r="K14" i="24" s="1"/>
  <c r="H14" i="24" s="1"/>
  <c r="G15" i="24"/>
  <c r="G16" i="24"/>
  <c r="K16" i="24" s="1"/>
  <c r="H16" i="24" s="1"/>
  <c r="G17" i="24"/>
  <c r="K17" i="24" s="1"/>
  <c r="H17" i="24" s="1"/>
  <c r="G18" i="24"/>
  <c r="G19" i="24"/>
  <c r="K19" i="24" s="1"/>
  <c r="H19" i="24" s="1"/>
  <c r="G20" i="24"/>
  <c r="G21" i="24"/>
  <c r="K21" i="24" s="1"/>
  <c r="H21" i="24" s="1"/>
  <c r="G22" i="24"/>
  <c r="G23" i="24"/>
  <c r="K23" i="24" s="1"/>
  <c r="H23" i="24" s="1"/>
  <c r="G24" i="24"/>
  <c r="K24" i="24" s="1"/>
  <c r="H24" i="24" s="1"/>
  <c r="G25" i="24"/>
  <c r="G26" i="24"/>
  <c r="K26" i="24" s="1"/>
  <c r="H26" i="24" s="1"/>
  <c r="G27" i="24"/>
  <c r="K27" i="24" s="1"/>
  <c r="H27" i="24" s="1"/>
  <c r="G28" i="24"/>
  <c r="K28" i="24" s="1"/>
  <c r="H28" i="24" s="1"/>
  <c r="G29" i="24"/>
  <c r="K29" i="24" s="1"/>
  <c r="H29" i="24" s="1"/>
  <c r="G30" i="24"/>
  <c r="G31" i="24"/>
  <c r="G32" i="24"/>
  <c r="G33" i="24"/>
  <c r="K33" i="24" s="1"/>
  <c r="H33" i="24" s="1"/>
  <c r="G34" i="24"/>
  <c r="K34" i="24" s="1"/>
  <c r="H34" i="24" s="1"/>
  <c r="G35" i="24"/>
  <c r="K35" i="24" s="1"/>
  <c r="H35" i="24" s="1"/>
  <c r="G36" i="24"/>
  <c r="G6" i="21"/>
  <c r="G7" i="21"/>
  <c r="K7" i="21" s="1"/>
  <c r="H7" i="21" s="1"/>
  <c r="G8" i="21"/>
  <c r="K8" i="21" s="1"/>
  <c r="H8" i="21" s="1"/>
  <c r="G9" i="21"/>
  <c r="G10" i="21"/>
  <c r="K10" i="21" s="1"/>
  <c r="H10" i="21" s="1"/>
  <c r="G11" i="21"/>
  <c r="G12" i="21"/>
  <c r="K12" i="21" s="1"/>
  <c r="H12" i="21" s="1"/>
  <c r="G13" i="21"/>
  <c r="K13" i="21" s="1"/>
  <c r="H13" i="21" s="1"/>
  <c r="G14" i="21"/>
  <c r="K14" i="21" s="1"/>
  <c r="H14" i="21" s="1"/>
  <c r="G15" i="21"/>
  <c r="G16" i="21"/>
  <c r="K16" i="21" s="1"/>
  <c r="H16" i="21" s="1"/>
  <c r="G17" i="21"/>
  <c r="K17" i="21" s="1"/>
  <c r="H17" i="21" s="1"/>
  <c r="G18" i="21"/>
  <c r="G19" i="21"/>
  <c r="K19" i="21" s="1"/>
  <c r="H19" i="21" s="1"/>
  <c r="G20" i="21"/>
  <c r="K20" i="21"/>
  <c r="H20" i="21" s="1"/>
  <c r="G21" i="21"/>
  <c r="G22" i="21"/>
  <c r="K22" i="21" s="1"/>
  <c r="H22" i="21" s="1"/>
  <c r="G23" i="21"/>
  <c r="K23" i="21"/>
  <c r="H23" i="21" s="1"/>
  <c r="G24" i="21"/>
  <c r="K24" i="21" s="1"/>
  <c r="H24" i="21" s="1"/>
  <c r="G25" i="21"/>
  <c r="K25" i="21" s="1"/>
  <c r="H25" i="21" s="1"/>
  <c r="G26" i="21"/>
  <c r="K26" i="21"/>
  <c r="H26" i="21" s="1"/>
  <c r="G27" i="21"/>
  <c r="G28" i="21"/>
  <c r="G29" i="21"/>
  <c r="K29" i="21"/>
  <c r="H29" i="21" s="1"/>
  <c r="G30" i="21"/>
  <c r="K30" i="21" s="1"/>
  <c r="H30" i="21" s="1"/>
  <c r="G31" i="21"/>
  <c r="K31" i="21" s="1"/>
  <c r="H31" i="21" s="1"/>
  <c r="G32" i="21"/>
  <c r="K32" i="21"/>
  <c r="H32" i="21" s="1"/>
  <c r="G33" i="21"/>
  <c r="G34" i="21"/>
  <c r="G35" i="21"/>
  <c r="G36" i="21"/>
  <c r="K36" i="21" s="1"/>
  <c r="H36" i="21" s="1"/>
  <c r="G6" i="22"/>
  <c r="G7" i="22"/>
  <c r="K7" i="22" s="1"/>
  <c r="H7" i="22" s="1"/>
  <c r="G8" i="22"/>
  <c r="G9" i="22"/>
  <c r="K9" i="22" s="1"/>
  <c r="H9" i="22" s="1"/>
  <c r="G10" i="22"/>
  <c r="K10" i="22" s="1"/>
  <c r="H10" i="22" s="1"/>
  <c r="G11" i="22"/>
  <c r="K11" i="22" s="1"/>
  <c r="H11" i="22" s="1"/>
  <c r="G12" i="22"/>
  <c r="K12" i="22" s="1"/>
  <c r="H12" i="22" s="1"/>
  <c r="G13" i="22"/>
  <c r="K13" i="22" s="1"/>
  <c r="H13" i="22" s="1"/>
  <c r="G14" i="22"/>
  <c r="K14" i="22" s="1"/>
  <c r="H14" i="22" s="1"/>
  <c r="G15" i="22"/>
  <c r="G16" i="22"/>
  <c r="G17" i="22"/>
  <c r="G18" i="22"/>
  <c r="K18" i="22" s="1"/>
  <c r="H18" i="22" s="1"/>
  <c r="G19" i="22"/>
  <c r="G20" i="22"/>
  <c r="G21" i="22"/>
  <c r="K21" i="22" s="1"/>
  <c r="H21" i="22" s="1"/>
  <c r="G22" i="22"/>
  <c r="K22" i="22" s="1"/>
  <c r="H22" i="22" s="1"/>
  <c r="G23" i="22"/>
  <c r="K23" i="22" s="1"/>
  <c r="H23" i="22" s="1"/>
  <c r="G24" i="22"/>
  <c r="K24" i="22" s="1"/>
  <c r="H24" i="22" s="1"/>
  <c r="G25" i="22"/>
  <c r="K25" i="22" s="1"/>
  <c r="H25" i="22" s="1"/>
  <c r="G26" i="22"/>
  <c r="K26" i="22" s="1"/>
  <c r="H26" i="22" s="1"/>
  <c r="G27" i="22"/>
  <c r="K27" i="22" s="1"/>
  <c r="H27" i="22" s="1"/>
  <c r="G28" i="22"/>
  <c r="G29" i="22"/>
  <c r="K29" i="22" s="1"/>
  <c r="H29" i="22" s="1"/>
  <c r="G30" i="22"/>
  <c r="K30" i="22" s="1"/>
  <c r="H30" i="22" s="1"/>
  <c r="G31" i="22"/>
  <c r="G32" i="22"/>
  <c r="G33" i="22"/>
  <c r="G34" i="22"/>
  <c r="K34" i="22" s="1"/>
  <c r="H34" i="22" s="1"/>
  <c r="G35" i="22"/>
  <c r="K35" i="22" s="1"/>
  <c r="H35" i="22" s="1"/>
  <c r="G36" i="22"/>
  <c r="K36" i="22" s="1"/>
  <c r="H36" i="22" s="1"/>
  <c r="G6" i="23"/>
  <c r="G7" i="23"/>
  <c r="K7" i="23" s="1"/>
  <c r="G8" i="23"/>
  <c r="K8" i="23" s="1"/>
  <c r="H8" i="23" s="1"/>
  <c r="G9" i="23"/>
  <c r="G10" i="23"/>
  <c r="K10" i="23" s="1"/>
  <c r="G11" i="23"/>
  <c r="K11" i="23" s="1"/>
  <c r="H11" i="23" s="1"/>
  <c r="G12" i="23"/>
  <c r="K12" i="23" s="1"/>
  <c r="H12" i="23" s="1"/>
  <c r="G13" i="23"/>
  <c r="K13" i="23" s="1"/>
  <c r="G14" i="23"/>
  <c r="K14" i="23" s="1"/>
  <c r="G15" i="23"/>
  <c r="K15" i="23" s="1"/>
  <c r="G16" i="23"/>
  <c r="K16" i="23" s="1"/>
  <c r="H16" i="23" s="1"/>
  <c r="G17" i="23"/>
  <c r="K17" i="23" s="1"/>
  <c r="G18" i="23"/>
  <c r="K18" i="23" s="1"/>
  <c r="G19" i="23"/>
  <c r="K19" i="23" s="1"/>
  <c r="G20" i="23"/>
  <c r="K20" i="23" s="1"/>
  <c r="H20" i="23" s="1"/>
  <c r="G21" i="23"/>
  <c r="G22" i="23"/>
  <c r="K22" i="23" s="1"/>
  <c r="G23" i="23"/>
  <c r="K23" i="23"/>
  <c r="H23" i="23" s="1"/>
  <c r="G24" i="23"/>
  <c r="G25" i="23"/>
  <c r="K25" i="23" s="1"/>
  <c r="G26" i="23"/>
  <c r="K26" i="23"/>
  <c r="H26" i="23" s="1"/>
  <c r="G27" i="23"/>
  <c r="G28" i="23"/>
  <c r="K28" i="23" s="1"/>
  <c r="H28" i="23" s="1"/>
  <c r="G29" i="23"/>
  <c r="K29" i="23" s="1"/>
  <c r="H29" i="23" s="1"/>
  <c r="G30" i="23"/>
  <c r="K30" i="23" s="1"/>
  <c r="G31" i="23"/>
  <c r="K31" i="23" s="1"/>
  <c r="H31" i="23" s="1"/>
  <c r="G32" i="23"/>
  <c r="K32" i="23" s="1"/>
  <c r="H32" i="23" s="1"/>
  <c r="G33" i="23"/>
  <c r="K33" i="23" s="1"/>
  <c r="G34" i="23"/>
  <c r="K34" i="23" s="1"/>
  <c r="H34" i="23" s="1"/>
  <c r="G35" i="23"/>
  <c r="G36" i="23"/>
  <c r="K36" i="23" s="1"/>
  <c r="K6" i="20"/>
  <c r="H6" i="20" s="1"/>
  <c r="K7" i="20"/>
  <c r="H7" i="20" s="1"/>
  <c r="K8" i="20"/>
  <c r="H8" i="20" s="1"/>
  <c r="K9" i="20"/>
  <c r="H9" i="20" s="1"/>
  <c r="K10" i="20"/>
  <c r="H10" i="20" s="1"/>
  <c r="K11" i="20"/>
  <c r="H11" i="20" s="1"/>
  <c r="K12" i="20"/>
  <c r="H12" i="20" s="1"/>
  <c r="K13" i="20"/>
  <c r="H13" i="20" s="1"/>
  <c r="K14" i="20"/>
  <c r="H14" i="20" s="1"/>
  <c r="K15" i="20"/>
  <c r="H15" i="20" s="1"/>
  <c r="K16" i="20"/>
  <c r="H16" i="20" s="1"/>
  <c r="K17" i="20"/>
  <c r="H17" i="20" s="1"/>
  <c r="K18" i="20"/>
  <c r="H18" i="20" s="1"/>
  <c r="K19" i="20"/>
  <c r="H19" i="20" s="1"/>
  <c r="K20" i="20"/>
  <c r="H20" i="20" s="1"/>
  <c r="K21" i="20"/>
  <c r="H21" i="20" s="1"/>
  <c r="K22" i="20"/>
  <c r="H22" i="20" s="1"/>
  <c r="K23" i="20"/>
  <c r="H23" i="20" s="1"/>
  <c r="K24" i="20"/>
  <c r="H24" i="20" s="1"/>
  <c r="K25" i="20"/>
  <c r="H25" i="20" s="1"/>
  <c r="K26" i="20"/>
  <c r="H26" i="20" s="1"/>
  <c r="K27" i="20"/>
  <c r="H27" i="20" s="1"/>
  <c r="K28" i="20"/>
  <c r="H28" i="20" s="1"/>
  <c r="K29" i="20"/>
  <c r="H29" i="20" s="1"/>
  <c r="K30" i="20"/>
  <c r="H30" i="20" s="1"/>
  <c r="K31" i="20"/>
  <c r="H31" i="20" s="1"/>
  <c r="K32" i="20"/>
  <c r="H32" i="20" s="1"/>
  <c r="K33" i="20"/>
  <c r="H33" i="20" s="1"/>
  <c r="K34" i="20"/>
  <c r="H34" i="20" s="1"/>
  <c r="K35" i="20"/>
  <c r="H35" i="20" s="1"/>
  <c r="K36" i="20"/>
  <c r="H36" i="20" s="1"/>
  <c r="K12" i="19"/>
  <c r="H12" i="19" s="1"/>
  <c r="K16" i="19"/>
  <c r="H16" i="19" s="1"/>
  <c r="K18" i="19"/>
  <c r="H18" i="19" s="1"/>
  <c r="K24" i="19"/>
  <c r="H24" i="19" s="1"/>
  <c r="K30" i="19"/>
  <c r="H30" i="19" s="1"/>
  <c r="K33" i="19"/>
  <c r="H33" i="19" s="1"/>
  <c r="K6" i="18"/>
  <c r="H6" i="18" s="1"/>
  <c r="K7" i="18"/>
  <c r="H7" i="18" s="1"/>
  <c r="K10" i="18"/>
  <c r="H10" i="18" s="1"/>
  <c r="K14" i="18"/>
  <c r="H14" i="18" s="1"/>
  <c r="K15" i="18"/>
  <c r="H15" i="18" s="1"/>
  <c r="K18" i="18"/>
  <c r="H18" i="18" s="1"/>
  <c r="K22" i="18"/>
  <c r="H22" i="18" s="1"/>
  <c r="K23" i="18"/>
  <c r="H23" i="18" s="1"/>
  <c r="K28" i="18"/>
  <c r="H28" i="18" s="1"/>
  <c r="K32" i="18"/>
  <c r="H32" i="18" s="1"/>
  <c r="K33" i="18"/>
  <c r="H33" i="18" s="1"/>
  <c r="K36" i="18"/>
  <c r="H36" i="18" s="1"/>
  <c r="K11" i="1"/>
  <c r="H11" i="1" s="1"/>
  <c r="K15" i="1"/>
  <c r="H15" i="1" s="1"/>
  <c r="K19" i="1"/>
  <c r="H19" i="1" s="1"/>
  <c r="K25" i="1"/>
  <c r="H25" i="1" s="1"/>
  <c r="K27" i="1"/>
  <c r="H27" i="1" s="1"/>
  <c r="K31" i="1"/>
  <c r="H31" i="1" s="1"/>
  <c r="K35" i="1"/>
  <c r="H35" i="1" s="1"/>
  <c r="K6" i="1"/>
  <c r="H6" i="1" s="1"/>
  <c r="K32" i="22"/>
  <c r="H32" i="22" s="1"/>
  <c r="K28" i="22"/>
  <c r="H28" i="22" s="1"/>
  <c r="K20" i="22"/>
  <c r="H20" i="22" s="1"/>
  <c r="K16" i="22"/>
  <c r="H16" i="22" s="1"/>
  <c r="K8" i="22"/>
  <c r="H8" i="22" s="1"/>
  <c r="K32" i="24"/>
  <c r="H32" i="24" s="1"/>
  <c r="K30" i="24"/>
  <c r="H30" i="24" s="1"/>
  <c r="K25" i="24"/>
  <c r="H25" i="24" s="1"/>
  <c r="K34" i="21"/>
  <c r="H34" i="21" s="1"/>
  <c r="K10" i="28"/>
  <c r="H10" i="28" s="1"/>
  <c r="H36" i="23" l="1"/>
  <c r="H33" i="23"/>
  <c r="H30" i="23"/>
  <c r="H17" i="23"/>
  <c r="H13" i="23"/>
  <c r="H10" i="23"/>
  <c r="H7" i="23"/>
  <c r="H33" i="25"/>
  <c r="H29" i="25"/>
  <c r="H25" i="25"/>
  <c r="H21" i="25"/>
  <c r="H17" i="25"/>
  <c r="H13" i="25"/>
  <c r="H9" i="25"/>
  <c r="H37" i="25" s="1"/>
  <c r="F14" i="16" s="1"/>
  <c r="H36" i="26"/>
  <c r="H32" i="26"/>
  <c r="H28" i="26"/>
  <c r="H24" i="26"/>
  <c r="H20" i="26"/>
  <c r="H16" i="26"/>
  <c r="H12" i="26"/>
  <c r="H8" i="26"/>
  <c r="H37" i="26" s="1"/>
  <c r="F15" i="16" s="1"/>
  <c r="H34" i="27"/>
  <c r="H30" i="27"/>
  <c r="H26" i="27"/>
  <c r="H22" i="27"/>
  <c r="H18" i="27"/>
  <c r="H37" i="27" s="1"/>
  <c r="F16" i="16" s="1"/>
  <c r="H14" i="27"/>
  <c r="H10" i="27"/>
  <c r="H32" i="25"/>
  <c r="H28" i="25"/>
  <c r="H24" i="25"/>
  <c r="H20" i="25"/>
  <c r="H16" i="25"/>
  <c r="H12" i="25"/>
  <c r="H8" i="25"/>
  <c r="H35" i="26"/>
  <c r="H31" i="26"/>
  <c r="H27" i="26"/>
  <c r="H23" i="26"/>
  <c r="H19" i="26"/>
  <c r="H15" i="26"/>
  <c r="H11" i="26"/>
  <c r="H7" i="26"/>
  <c r="H37" i="1"/>
  <c r="H19" i="23"/>
  <c r="H15" i="23"/>
  <c r="H34" i="26"/>
  <c r="H30" i="26"/>
  <c r="H26" i="26"/>
  <c r="H22" i="26"/>
  <c r="H18" i="26"/>
  <c r="H14" i="26"/>
  <c r="H10" i="26"/>
  <c r="H32" i="27"/>
  <c r="H37" i="20"/>
  <c r="F9" i="16" s="1"/>
  <c r="H25" i="23"/>
  <c r="H22" i="23"/>
  <c r="H18" i="23"/>
  <c r="H14" i="23"/>
  <c r="H33" i="26"/>
  <c r="H29" i="26"/>
  <c r="H25" i="26"/>
  <c r="H21" i="26"/>
  <c r="H17" i="26"/>
  <c r="H13" i="26"/>
  <c r="H9" i="26"/>
  <c r="I36" i="28"/>
  <c r="J36" i="28"/>
  <c r="J35" i="28"/>
  <c r="I35" i="28"/>
  <c r="J34" i="28"/>
  <c r="I34" i="28"/>
  <c r="J33" i="28"/>
  <c r="I33" i="28"/>
  <c r="J32" i="28"/>
  <c r="I32" i="28"/>
  <c r="I31" i="28"/>
  <c r="I30" i="28"/>
  <c r="J29" i="28"/>
  <c r="I29" i="28"/>
  <c r="J28" i="28"/>
  <c r="I28" i="28"/>
  <c r="J27" i="28"/>
  <c r="I27" i="28"/>
  <c r="J26" i="28"/>
  <c r="I26" i="28"/>
  <c r="J25" i="28"/>
  <c r="I25" i="28"/>
  <c r="J24" i="28"/>
  <c r="I24" i="28"/>
  <c r="J23" i="28"/>
  <c r="I23" i="28"/>
  <c r="I22" i="28"/>
  <c r="J22" i="28"/>
  <c r="J21" i="28"/>
  <c r="I21" i="28"/>
  <c r="I20" i="28"/>
  <c r="J20" i="28"/>
  <c r="J19" i="28"/>
  <c r="I19" i="28"/>
  <c r="J18" i="28"/>
  <c r="I18" i="28"/>
  <c r="J17" i="28"/>
  <c r="I17" i="28"/>
  <c r="J16" i="28"/>
  <c r="I16" i="28"/>
  <c r="I15" i="28"/>
  <c r="J15" i="28"/>
  <c r="J14" i="28"/>
  <c r="I14" i="28"/>
  <c r="I13" i="28"/>
  <c r="J12" i="28"/>
  <c r="I12" i="28"/>
  <c r="J11" i="28"/>
  <c r="I11" i="28"/>
  <c r="J10" i="28"/>
  <c r="I10" i="28"/>
  <c r="J9" i="28"/>
  <c r="I9" i="28"/>
  <c r="J8" i="28"/>
  <c r="I8" i="28"/>
  <c r="J7" i="28"/>
  <c r="I7" i="28"/>
  <c r="J36" i="27"/>
  <c r="I36" i="27"/>
  <c r="J35" i="27"/>
  <c r="I35" i="27"/>
  <c r="J34" i="27"/>
  <c r="I34" i="27"/>
  <c r="J33" i="27"/>
  <c r="I33" i="27"/>
  <c r="J32" i="27"/>
  <c r="I32" i="27"/>
  <c r="J31" i="27"/>
  <c r="I31" i="27"/>
  <c r="J30" i="27"/>
  <c r="I30" i="27"/>
  <c r="J29" i="27"/>
  <c r="I29" i="27"/>
  <c r="J28" i="27"/>
  <c r="I28" i="27"/>
  <c r="J27" i="27"/>
  <c r="I27" i="27"/>
  <c r="J26" i="27"/>
  <c r="I26" i="27"/>
  <c r="J25" i="27"/>
  <c r="I25" i="27"/>
  <c r="J24" i="27"/>
  <c r="I24" i="27"/>
  <c r="J23" i="27"/>
  <c r="I23" i="27"/>
  <c r="J22" i="27"/>
  <c r="I22" i="27"/>
  <c r="J21" i="27"/>
  <c r="I21" i="27"/>
  <c r="J20" i="27"/>
  <c r="I20" i="27"/>
  <c r="J19" i="27"/>
  <c r="I19" i="27"/>
  <c r="J18" i="27"/>
  <c r="I18" i="27"/>
  <c r="J17" i="27"/>
  <c r="I17" i="27"/>
  <c r="J16" i="27"/>
  <c r="I16" i="27"/>
  <c r="J15" i="27"/>
  <c r="I15" i="27"/>
  <c r="J14" i="27"/>
  <c r="I14" i="27"/>
  <c r="J13" i="27"/>
  <c r="I13" i="27"/>
  <c r="J12" i="27"/>
  <c r="I12" i="27"/>
  <c r="J11" i="27"/>
  <c r="I11" i="27"/>
  <c r="J10" i="27"/>
  <c r="I10" i="27"/>
  <c r="J9" i="27"/>
  <c r="I9" i="27"/>
  <c r="J8" i="27"/>
  <c r="I8" i="27"/>
  <c r="J7" i="27"/>
  <c r="I7" i="27"/>
  <c r="I6" i="27"/>
  <c r="J36" i="26"/>
  <c r="I36" i="26"/>
  <c r="J35" i="26"/>
  <c r="I35" i="26"/>
  <c r="I34" i="26"/>
  <c r="J34" i="26"/>
  <c r="I33" i="26"/>
  <c r="J33" i="26"/>
  <c r="J32" i="26"/>
  <c r="I32" i="26"/>
  <c r="J31" i="26"/>
  <c r="I31" i="26"/>
  <c r="I30" i="26"/>
  <c r="J30" i="26"/>
  <c r="J29" i="26"/>
  <c r="I29" i="26"/>
  <c r="J28" i="26"/>
  <c r="I28" i="26"/>
  <c r="J27" i="26"/>
  <c r="I27" i="26"/>
  <c r="I26" i="26"/>
  <c r="J26" i="26"/>
  <c r="I25" i="26"/>
  <c r="J25" i="26"/>
  <c r="J24" i="26"/>
  <c r="I24" i="26"/>
  <c r="J23" i="26"/>
  <c r="I23" i="26"/>
  <c r="I22" i="26"/>
  <c r="J22" i="26"/>
  <c r="I21" i="26"/>
  <c r="J21" i="26"/>
  <c r="J20" i="26"/>
  <c r="I20" i="26"/>
  <c r="I19" i="26"/>
  <c r="J19" i="26"/>
  <c r="J18" i="26"/>
  <c r="I18" i="26"/>
  <c r="I17" i="26"/>
  <c r="J17" i="26"/>
  <c r="J16" i="26"/>
  <c r="I16" i="26"/>
  <c r="J15" i="26"/>
  <c r="I15" i="26"/>
  <c r="I14" i="26"/>
  <c r="J14" i="26"/>
  <c r="J13" i="26"/>
  <c r="I13" i="26"/>
  <c r="J12" i="26"/>
  <c r="I12" i="26"/>
  <c r="J11" i="26"/>
  <c r="I11" i="26"/>
  <c r="I10" i="26"/>
  <c r="J10" i="26"/>
  <c r="I9" i="26"/>
  <c r="J9" i="26"/>
  <c r="J8" i="26"/>
  <c r="I8" i="26"/>
  <c r="I36" i="25"/>
  <c r="J36" i="25"/>
  <c r="I35" i="25"/>
  <c r="J35" i="25"/>
  <c r="I34" i="25"/>
  <c r="J34" i="25"/>
  <c r="J33" i="25"/>
  <c r="I33" i="25"/>
  <c r="J32" i="25"/>
  <c r="I32" i="25"/>
  <c r="I31" i="25"/>
  <c r="J31" i="25"/>
  <c r="I30" i="25"/>
  <c r="J30" i="25"/>
  <c r="J29" i="25"/>
  <c r="I29" i="25"/>
  <c r="J28" i="25"/>
  <c r="I28" i="25"/>
  <c r="I27" i="25"/>
  <c r="J27" i="25"/>
  <c r="I26" i="25"/>
  <c r="J26" i="25"/>
  <c r="I25" i="25"/>
  <c r="J25" i="25"/>
  <c r="I24" i="25"/>
  <c r="J24" i="25"/>
  <c r="I23" i="25"/>
  <c r="J23" i="25"/>
  <c r="J22" i="25"/>
  <c r="I22" i="25"/>
  <c r="J21" i="25"/>
  <c r="I21" i="25"/>
  <c r="I20" i="25"/>
  <c r="J20" i="25"/>
  <c r="I19" i="25"/>
  <c r="J19" i="25"/>
  <c r="J18" i="25"/>
  <c r="I18" i="25"/>
  <c r="I17" i="25"/>
  <c r="J17" i="25"/>
  <c r="J16" i="25"/>
  <c r="I16" i="25"/>
  <c r="I15" i="25"/>
  <c r="J15" i="25"/>
  <c r="J14" i="25"/>
  <c r="I14" i="25"/>
  <c r="J13" i="25"/>
  <c r="I13" i="25"/>
  <c r="I12" i="25"/>
  <c r="J12" i="25"/>
  <c r="I11" i="25"/>
  <c r="J11" i="25"/>
  <c r="I10" i="25"/>
  <c r="J10" i="25"/>
  <c r="I9" i="25"/>
  <c r="J9" i="25"/>
  <c r="I8" i="25"/>
  <c r="J8" i="25"/>
  <c r="I7" i="25"/>
  <c r="J7" i="25"/>
  <c r="J36" i="24"/>
  <c r="I36" i="24"/>
  <c r="I35" i="24"/>
  <c r="J35" i="24"/>
  <c r="J34" i="24"/>
  <c r="I34" i="24"/>
  <c r="I33" i="24"/>
  <c r="J33" i="24"/>
  <c r="J32" i="24"/>
  <c r="I32" i="24"/>
  <c r="I31" i="24"/>
  <c r="J31" i="24"/>
  <c r="I30" i="24"/>
  <c r="J30" i="24"/>
  <c r="J29" i="24"/>
  <c r="I29" i="24"/>
  <c r="I28" i="24"/>
  <c r="J28" i="24"/>
  <c r="I27" i="24"/>
  <c r="J27" i="24"/>
  <c r="I26" i="24"/>
  <c r="J26" i="24"/>
  <c r="J25" i="24"/>
  <c r="I25" i="24"/>
  <c r="J24" i="24"/>
  <c r="I24" i="24"/>
  <c r="I23" i="24"/>
  <c r="J23" i="24"/>
  <c r="I22" i="24"/>
  <c r="J22" i="24"/>
  <c r="J21" i="24"/>
  <c r="I21" i="24"/>
  <c r="I20" i="24"/>
  <c r="I19" i="24"/>
  <c r="J19" i="24"/>
  <c r="I18" i="24"/>
  <c r="J18" i="24"/>
  <c r="J17" i="24"/>
  <c r="I17" i="24"/>
  <c r="I16" i="24"/>
  <c r="J16" i="24"/>
  <c r="I15" i="24"/>
  <c r="J15" i="24"/>
  <c r="I14" i="24"/>
  <c r="J14" i="24"/>
  <c r="J13" i="24"/>
  <c r="I13" i="24"/>
  <c r="J12" i="24"/>
  <c r="I12" i="24"/>
  <c r="I11" i="24"/>
  <c r="J11" i="24"/>
  <c r="I10" i="24"/>
  <c r="J10" i="24"/>
  <c r="J9" i="24"/>
  <c r="I9" i="24"/>
  <c r="J8" i="24"/>
  <c r="I8" i="24"/>
  <c r="J7" i="24"/>
  <c r="I7" i="24"/>
  <c r="J36" i="23"/>
  <c r="I36" i="23"/>
  <c r="J35" i="23"/>
  <c r="I35" i="23"/>
  <c r="I34" i="23"/>
  <c r="J34" i="23"/>
  <c r="J33" i="23"/>
  <c r="I33" i="23"/>
  <c r="J32" i="23"/>
  <c r="I32" i="23"/>
  <c r="J31" i="23"/>
  <c r="I31" i="23"/>
  <c r="I30" i="23"/>
  <c r="J30" i="23"/>
  <c r="J29" i="23"/>
  <c r="I29" i="23"/>
  <c r="J28" i="23"/>
  <c r="I28" i="23"/>
  <c r="J27" i="23"/>
  <c r="I27" i="23"/>
  <c r="I26" i="23"/>
  <c r="J26" i="23"/>
  <c r="J25" i="23"/>
  <c r="I25" i="23"/>
  <c r="J24" i="23"/>
  <c r="I24" i="23"/>
  <c r="J23" i="23"/>
  <c r="I23" i="23"/>
  <c r="I22" i="23"/>
  <c r="J22" i="23"/>
  <c r="J21" i="23"/>
  <c r="I21" i="23"/>
  <c r="J20" i="23"/>
  <c r="I20" i="23"/>
  <c r="J19" i="23"/>
  <c r="I19" i="23"/>
  <c r="I18" i="23"/>
  <c r="J18" i="23"/>
  <c r="J17" i="23"/>
  <c r="I17" i="23"/>
  <c r="J16" i="23"/>
  <c r="I16" i="23"/>
  <c r="J15" i="23"/>
  <c r="I15" i="23"/>
  <c r="I14" i="23"/>
  <c r="J14" i="23"/>
  <c r="J13" i="23"/>
  <c r="I13" i="23"/>
  <c r="J12" i="23"/>
  <c r="I12" i="23"/>
  <c r="J11" i="23"/>
  <c r="I11" i="23"/>
  <c r="I10" i="23"/>
  <c r="J10" i="23"/>
  <c r="J9" i="23"/>
  <c r="I9" i="23"/>
  <c r="J8" i="23"/>
  <c r="I8" i="23"/>
  <c r="J7" i="23"/>
  <c r="I7" i="23"/>
  <c r="J36" i="22"/>
  <c r="I36" i="22"/>
  <c r="J35" i="22"/>
  <c r="I35" i="22"/>
  <c r="I34" i="22"/>
  <c r="J34" i="22"/>
  <c r="J33" i="22"/>
  <c r="I33" i="22"/>
  <c r="J32" i="22"/>
  <c r="I32" i="22"/>
  <c r="J31" i="22"/>
  <c r="I31" i="22"/>
  <c r="I30" i="22"/>
  <c r="J30" i="22"/>
  <c r="J29" i="22"/>
  <c r="I29" i="22"/>
  <c r="J28" i="22"/>
  <c r="I28" i="22"/>
  <c r="J27" i="22"/>
  <c r="I27" i="22"/>
  <c r="I26" i="22"/>
  <c r="J26" i="22"/>
  <c r="J25" i="22"/>
  <c r="I25" i="22"/>
  <c r="J24" i="22"/>
  <c r="I24" i="22"/>
  <c r="I23" i="22"/>
  <c r="J23" i="22"/>
  <c r="I22" i="22"/>
  <c r="J22" i="22"/>
  <c r="J21" i="22"/>
  <c r="I21" i="22"/>
  <c r="J20" i="22"/>
  <c r="I20" i="22"/>
  <c r="J19" i="22"/>
  <c r="I19" i="22"/>
  <c r="I18" i="22"/>
  <c r="J18" i="22"/>
  <c r="J17" i="22"/>
  <c r="I17" i="22"/>
  <c r="J16" i="22"/>
  <c r="I16" i="22"/>
  <c r="I15" i="22"/>
  <c r="J15" i="22"/>
  <c r="I14" i="22"/>
  <c r="J14" i="22"/>
  <c r="J13" i="22"/>
  <c r="I13" i="22"/>
  <c r="I12" i="22"/>
  <c r="J12" i="22"/>
  <c r="I11" i="22"/>
  <c r="J11" i="22"/>
  <c r="I10" i="22"/>
  <c r="J10" i="22"/>
  <c r="I9" i="22"/>
  <c r="J9" i="22"/>
  <c r="J8" i="22"/>
  <c r="I8" i="22"/>
  <c r="J7" i="22"/>
  <c r="I7" i="22"/>
  <c r="I36" i="21"/>
  <c r="J36" i="21"/>
  <c r="J35" i="21"/>
  <c r="I35" i="21"/>
  <c r="I34" i="21"/>
  <c r="J34" i="21"/>
  <c r="J33" i="21"/>
  <c r="I33" i="21"/>
  <c r="J32" i="21"/>
  <c r="I32" i="21"/>
  <c r="J31" i="21"/>
  <c r="I31" i="21"/>
  <c r="I30" i="21"/>
  <c r="J30" i="21"/>
  <c r="J29" i="21"/>
  <c r="I29" i="21"/>
  <c r="J28" i="21"/>
  <c r="I28" i="21"/>
  <c r="J27" i="21"/>
  <c r="I27" i="21"/>
  <c r="I26" i="21"/>
  <c r="J26" i="21"/>
  <c r="J25" i="21"/>
  <c r="I25" i="21"/>
  <c r="J24" i="21"/>
  <c r="I24" i="21"/>
  <c r="J23" i="21"/>
  <c r="I23" i="21"/>
  <c r="I22" i="21"/>
  <c r="J22" i="21"/>
  <c r="J21" i="21"/>
  <c r="I21" i="21"/>
  <c r="J20" i="21"/>
  <c r="I20" i="21"/>
  <c r="J19" i="21"/>
  <c r="I19" i="21"/>
  <c r="I18" i="21"/>
  <c r="J18" i="21"/>
  <c r="J17" i="21"/>
  <c r="I17" i="21"/>
  <c r="J16" i="21"/>
  <c r="I16" i="21"/>
  <c r="I15" i="21"/>
  <c r="J15" i="21"/>
  <c r="I14" i="21"/>
  <c r="J14" i="21"/>
  <c r="J13" i="21"/>
  <c r="I13" i="21"/>
  <c r="J12" i="21"/>
  <c r="I12" i="21"/>
  <c r="J11" i="21"/>
  <c r="I11" i="21"/>
  <c r="J10" i="21"/>
  <c r="I10" i="21"/>
  <c r="J9" i="21"/>
  <c r="I9" i="21"/>
  <c r="I8" i="21"/>
  <c r="J8" i="21"/>
  <c r="J7" i="21"/>
  <c r="I7" i="21"/>
  <c r="I6" i="21"/>
  <c r="I36" i="20"/>
  <c r="J36" i="20"/>
  <c r="I35" i="20"/>
  <c r="J35" i="20"/>
  <c r="I34" i="20"/>
  <c r="J34" i="20"/>
  <c r="I33" i="20"/>
  <c r="J33" i="20"/>
  <c r="I32" i="20"/>
  <c r="J32" i="20"/>
  <c r="J31" i="20"/>
  <c r="I31" i="20"/>
  <c r="I30" i="20"/>
  <c r="I27" i="20"/>
  <c r="I26" i="20"/>
  <c r="I11" i="1"/>
  <c r="I6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I23" i="1"/>
  <c r="J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0" i="1"/>
  <c r="I10" i="1"/>
  <c r="J9" i="1"/>
  <c r="I9" i="1"/>
  <c r="J8" i="1"/>
  <c r="I8" i="1"/>
  <c r="J7" i="1"/>
  <c r="I7" i="1"/>
  <c r="I7" i="26"/>
  <c r="I29" i="20"/>
  <c r="I28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9" i="20"/>
  <c r="I19" i="20"/>
  <c r="I18" i="20"/>
  <c r="I17" i="20"/>
  <c r="J16" i="20"/>
  <c r="I16" i="20"/>
  <c r="J15" i="20"/>
  <c r="I15" i="20"/>
  <c r="J14" i="20"/>
  <c r="I14" i="20"/>
  <c r="J13" i="20"/>
  <c r="I13" i="20"/>
  <c r="I12" i="20"/>
  <c r="J12" i="20"/>
  <c r="J11" i="20"/>
  <c r="I11" i="20"/>
  <c r="J10" i="20"/>
  <c r="I10" i="20"/>
  <c r="J9" i="20"/>
  <c r="I9" i="20"/>
  <c r="J8" i="20"/>
  <c r="I8" i="20"/>
  <c r="J7" i="20"/>
  <c r="I7" i="20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I28" i="19"/>
  <c r="J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J18" i="19"/>
  <c r="I18" i="19"/>
  <c r="J17" i="19"/>
  <c r="I17" i="19"/>
  <c r="J16" i="19"/>
  <c r="I16" i="19"/>
  <c r="J15" i="19"/>
  <c r="I15" i="19"/>
  <c r="J14" i="19"/>
  <c r="I14" i="19"/>
  <c r="J13" i="19"/>
  <c r="I13" i="19"/>
  <c r="J12" i="19"/>
  <c r="I12" i="19"/>
  <c r="J11" i="19"/>
  <c r="I11" i="19"/>
  <c r="J10" i="19"/>
  <c r="I10" i="19"/>
  <c r="J9" i="19"/>
  <c r="I9" i="19"/>
  <c r="J8" i="19"/>
  <c r="I8" i="19"/>
  <c r="J7" i="19"/>
  <c r="I7" i="19"/>
  <c r="J36" i="18"/>
  <c r="I36" i="18"/>
  <c r="J35" i="18"/>
  <c r="I35" i="18"/>
  <c r="J34" i="18"/>
  <c r="I34" i="18"/>
  <c r="J33" i="18"/>
  <c r="I33" i="18"/>
  <c r="J32" i="18"/>
  <c r="I32" i="18"/>
  <c r="J31" i="18"/>
  <c r="I31" i="18"/>
  <c r="J30" i="18"/>
  <c r="I30" i="18"/>
  <c r="J29" i="18"/>
  <c r="I29" i="18"/>
  <c r="J28" i="18"/>
  <c r="I28" i="18"/>
  <c r="J27" i="18"/>
  <c r="I27" i="18"/>
  <c r="J26" i="18"/>
  <c r="I26" i="18"/>
  <c r="J25" i="18"/>
  <c r="I25" i="18"/>
  <c r="J24" i="18"/>
  <c r="I24" i="18"/>
  <c r="J23" i="18"/>
  <c r="I23" i="18"/>
  <c r="J22" i="18"/>
  <c r="I22" i="18"/>
  <c r="J21" i="18"/>
  <c r="I21" i="18"/>
  <c r="J20" i="18"/>
  <c r="I20" i="18"/>
  <c r="J19" i="18"/>
  <c r="I19" i="18"/>
  <c r="J18" i="18"/>
  <c r="I18" i="18"/>
  <c r="J17" i="18"/>
  <c r="I17" i="18"/>
  <c r="I16" i="18"/>
  <c r="J16" i="18"/>
  <c r="J15" i="18"/>
  <c r="I15" i="18"/>
  <c r="J14" i="18"/>
  <c r="I14" i="18"/>
  <c r="J13" i="18"/>
  <c r="I13" i="18"/>
  <c r="J12" i="18"/>
  <c r="I12" i="18"/>
  <c r="J11" i="18"/>
  <c r="I11" i="18"/>
  <c r="J10" i="18"/>
  <c r="I10" i="18"/>
  <c r="J9" i="18"/>
  <c r="I9" i="18"/>
  <c r="J8" i="18"/>
  <c r="I8" i="18"/>
  <c r="J7" i="18"/>
  <c r="I7" i="18"/>
  <c r="G37" i="27"/>
  <c r="E16" i="16" s="1"/>
  <c r="F6" i="16"/>
  <c r="G37" i="18"/>
  <c r="E7" i="16" s="1"/>
  <c r="K37" i="28"/>
  <c r="K37" i="27"/>
  <c r="G37" i="1"/>
  <c r="G37" i="25"/>
  <c r="G37" i="26"/>
  <c r="K37" i="26" s="1"/>
  <c r="I6" i="19"/>
  <c r="I6" i="22"/>
  <c r="I6" i="23"/>
  <c r="I6" i="24"/>
  <c r="I6" i="28"/>
  <c r="J50" i="19"/>
  <c r="J6" i="25"/>
  <c r="I6" i="25"/>
  <c r="J6" i="26"/>
  <c r="J6" i="24"/>
  <c r="J6" i="20"/>
  <c r="J6" i="18"/>
  <c r="J6" i="22"/>
  <c r="J6" i="28"/>
  <c r="I50" i="19"/>
  <c r="K19" i="22"/>
  <c r="H19" i="22" s="1"/>
  <c r="K28" i="21"/>
  <c r="H28" i="21" s="1"/>
  <c r="K9" i="19"/>
  <c r="H9" i="19" s="1"/>
  <c r="H37" i="19" s="1"/>
  <c r="F8" i="16" s="1"/>
  <c r="K24" i="23"/>
  <c r="H24" i="23" s="1"/>
  <c r="J6" i="23"/>
  <c r="K6" i="23"/>
  <c r="H6" i="23" s="1"/>
  <c r="G37" i="23"/>
  <c r="K33" i="21"/>
  <c r="H33" i="21" s="1"/>
  <c r="K27" i="21"/>
  <c r="H27" i="21" s="1"/>
  <c r="K8" i="24"/>
  <c r="H8" i="24" s="1"/>
  <c r="G37" i="24"/>
  <c r="K26" i="19"/>
  <c r="H26" i="19" s="1"/>
  <c r="J6" i="19"/>
  <c r="K21" i="23"/>
  <c r="H21" i="23" s="1"/>
  <c r="K21" i="21"/>
  <c r="H21" i="21" s="1"/>
  <c r="K18" i="24"/>
  <c r="H18" i="24" s="1"/>
  <c r="H37" i="24" s="1"/>
  <c r="F13" i="16" s="1"/>
  <c r="K17" i="22"/>
  <c r="H17" i="22" s="1"/>
  <c r="K33" i="22"/>
  <c r="H33" i="22" s="1"/>
  <c r="K9" i="23"/>
  <c r="H9" i="23" s="1"/>
  <c r="K31" i="22"/>
  <c r="H31" i="22" s="1"/>
  <c r="K15" i="22"/>
  <c r="H15" i="22" s="1"/>
  <c r="K35" i="21"/>
  <c r="H35" i="21" s="1"/>
  <c r="K18" i="21"/>
  <c r="H18" i="21" s="1"/>
  <c r="K36" i="24"/>
  <c r="H36" i="24" s="1"/>
  <c r="G37" i="19"/>
  <c r="K35" i="23"/>
  <c r="H35" i="23" s="1"/>
  <c r="K27" i="23"/>
  <c r="H27" i="23" s="1"/>
  <c r="G37" i="21"/>
  <c r="K31" i="24"/>
  <c r="H31" i="24" s="1"/>
  <c r="G37" i="22"/>
  <c r="K6" i="22"/>
  <c r="H6" i="22" s="1"/>
  <c r="H37" i="22" s="1"/>
  <c r="F11" i="16" s="1"/>
  <c r="K15" i="21"/>
  <c r="H15" i="21" s="1"/>
  <c r="K9" i="21"/>
  <c r="H9" i="21" s="1"/>
  <c r="E9" i="16"/>
  <c r="K37" i="20"/>
  <c r="K14" i="28"/>
  <c r="H14" i="28" s="1"/>
  <c r="K11" i="28"/>
  <c r="H11" i="28" s="1"/>
  <c r="H37" i="28" s="1"/>
  <c r="F17" i="16" s="1"/>
  <c r="K30" i="18"/>
  <c r="H30" i="18" s="1"/>
  <c r="H37" i="18" s="1"/>
  <c r="F7" i="16" s="1"/>
  <c r="K11" i="21"/>
  <c r="H11" i="21" s="1"/>
  <c r="K6" i="21"/>
  <c r="H6" i="21" s="1"/>
  <c r="K15" i="24"/>
  <c r="H15" i="24" s="1"/>
  <c r="K13" i="24"/>
  <c r="H13" i="24" s="1"/>
  <c r="K28" i="28"/>
  <c r="H28" i="28" s="1"/>
  <c r="K37" i="18"/>
  <c r="K22" i="24"/>
  <c r="H22" i="24" s="1"/>
  <c r="K20" i="24"/>
  <c r="H20" i="24" s="1"/>
  <c r="H37" i="23" l="1"/>
  <c r="F12" i="16" s="1"/>
  <c r="H37" i="21"/>
  <c r="F10" i="16" s="1"/>
  <c r="K37" i="25"/>
  <c r="E14" i="16"/>
  <c r="E15" i="16"/>
  <c r="K37" i="1"/>
  <c r="E6" i="16"/>
  <c r="G39" i="27"/>
  <c r="K39" i="27" s="1"/>
  <c r="G38" i="27"/>
  <c r="G38" i="26"/>
  <c r="G39" i="26"/>
  <c r="K39" i="26" s="1"/>
  <c r="G38" i="25"/>
  <c r="G39" i="25"/>
  <c r="K39" i="25" s="1"/>
  <c r="G38" i="24"/>
  <c r="G39" i="24"/>
  <c r="K39" i="24" s="1"/>
  <c r="G38" i="20"/>
  <c r="G38" i="22"/>
  <c r="G38" i="21"/>
  <c r="G39" i="20"/>
  <c r="K39" i="20" s="1"/>
  <c r="G38" i="1"/>
  <c r="G38" i="19"/>
  <c r="G39" i="19"/>
  <c r="K39" i="19" s="1"/>
  <c r="G39" i="1"/>
  <c r="K39" i="1" s="1"/>
  <c r="E13" i="16"/>
  <c r="K37" i="24"/>
  <c r="E12" i="16"/>
  <c r="K37" i="23"/>
  <c r="G38" i="18"/>
  <c r="G39" i="18"/>
  <c r="K39" i="18" s="1"/>
  <c r="G38" i="28"/>
  <c r="E11" i="16"/>
  <c r="K37" i="22"/>
  <c r="E10" i="16"/>
  <c r="K37" i="21"/>
  <c r="G39" i="21"/>
  <c r="K39" i="21" s="1"/>
  <c r="E8" i="16"/>
  <c r="K37" i="19"/>
  <c r="G39" i="22"/>
  <c r="K39" i="22" s="1"/>
  <c r="G38" i="23"/>
  <c r="G39" i="23"/>
  <c r="K39" i="23" s="1"/>
  <c r="G39" i="28"/>
  <c r="K39" i="28" s="1"/>
  <c r="I40" i="23" l="1"/>
  <c r="K40" i="23" s="1"/>
  <c r="G40" i="23" s="1"/>
  <c r="I40" i="28"/>
  <c r="K40" i="28" s="1"/>
  <c r="G40" i="28" s="1"/>
  <c r="K38" i="27"/>
  <c r="I40" i="27"/>
  <c r="K40" i="27" s="1"/>
  <c r="G40" i="27" s="1"/>
  <c r="K38" i="26"/>
  <c r="I40" i="26"/>
  <c r="K40" i="26" s="1"/>
  <c r="G40" i="26" s="1"/>
  <c r="K38" i="24"/>
  <c r="I40" i="24"/>
  <c r="K40" i="24" s="1"/>
  <c r="G40" i="24" s="1"/>
  <c r="K38" i="20"/>
  <c r="I40" i="20"/>
  <c r="K40" i="20" s="1"/>
  <c r="G40" i="20" s="1"/>
  <c r="I40" i="19"/>
  <c r="K40" i="19" s="1"/>
  <c r="G40" i="19" s="1"/>
  <c r="I40" i="18"/>
  <c r="K40" i="18" s="1"/>
  <c r="G40" i="18" s="1"/>
  <c r="I40" i="21"/>
  <c r="K40" i="21" s="1"/>
  <c r="G40" i="21" s="1"/>
  <c r="K38" i="22"/>
  <c r="I40" i="22"/>
  <c r="K40" i="22" s="1"/>
  <c r="G40" i="22" s="1"/>
  <c r="K38" i="25"/>
  <c r="I40" i="25"/>
  <c r="K40" i="25" s="1"/>
  <c r="G40" i="25" s="1"/>
  <c r="K38" i="1"/>
  <c r="I40" i="1"/>
  <c r="K40" i="1" s="1"/>
  <c r="G40" i="1" s="1"/>
  <c r="K38" i="21"/>
  <c r="K38" i="28"/>
  <c r="K38" i="18"/>
  <c r="K38" i="23"/>
  <c r="K38" i="19"/>
</calcChain>
</file>

<file path=xl/sharedStrings.xml><?xml version="1.0" encoding="utf-8"?>
<sst xmlns="http://schemas.openxmlformats.org/spreadsheetml/2006/main" count="609" uniqueCount="404">
  <si>
    <t>Data</t>
  </si>
  <si>
    <t>Totale Ore</t>
  </si>
  <si>
    <t>Totale</t>
  </si>
  <si>
    <t>Descrizione Attività</t>
  </si>
  <si>
    <t>Arrivo</t>
  </si>
  <si>
    <t>Uscita</t>
  </si>
  <si>
    <t>Ore</t>
  </si>
  <si>
    <t>Mese:</t>
  </si>
  <si>
    <t>Esuberi</t>
  </si>
  <si>
    <t>Ore In esubero</t>
  </si>
  <si>
    <t>Ore Mancanti</t>
  </si>
  <si>
    <t>Settembre</t>
  </si>
  <si>
    <t>Ore Seriali</t>
  </si>
  <si>
    <t>Condizione di esubero</t>
  </si>
  <si>
    <t>Gennaio</t>
  </si>
  <si>
    <t>MENU PRINCIPALE</t>
  </si>
  <si>
    <t>Febbraio</t>
  </si>
  <si>
    <t>Marzo</t>
  </si>
  <si>
    <t>Aprile</t>
  </si>
  <si>
    <t>Maggio</t>
  </si>
  <si>
    <t>Giugno</t>
  </si>
  <si>
    <t>Luglio</t>
  </si>
  <si>
    <t>Agosto</t>
  </si>
  <si>
    <t>Ottobre</t>
  </si>
  <si>
    <t>Novembre</t>
  </si>
  <si>
    <t>Dicembre</t>
  </si>
  <si>
    <t>▪</t>
  </si>
  <si>
    <t>Riepilogo &amp; Statistiche</t>
  </si>
  <si>
    <t>Gestione  Ore  Anno</t>
  </si>
  <si>
    <t>Personale:</t>
  </si>
  <si>
    <t>Mese</t>
  </si>
  <si>
    <t>Prospetto di lavoro:</t>
  </si>
  <si>
    <t>Orario giornaliero</t>
  </si>
  <si>
    <t>Esubero</t>
  </si>
  <si>
    <t>Totale ore Giornaliere*</t>
  </si>
  <si>
    <t>made by Massimo Sgambato SeoBox</t>
  </si>
  <si>
    <t>Il tuo nome</t>
  </si>
  <si>
    <t>Giorni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</si>
  <si>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</si>
  <si>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</si>
  <si>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</si>
  <si>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</si>
  <si>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</si>
  <si>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</si>
  <si>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</si>
  <si>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</si>
  <si>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</si>
  <si>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</si>
  <si>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</si>
  <si>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</si>
  <si>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</si>
  <si>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</si>
  <si>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</si>
  <si>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</si>
  <si>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</si>
  <si>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</si>
  <si>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</si>
  <si>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</si>
  <si>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</si>
  <si>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</si>
  <si>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</si>
  <si>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</si>
  <si>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</si>
  <si>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</si>
  <si>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</si>
  <si>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</si>
  <si>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</si>
  <si>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</si>
  <si>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31/01/2020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</si>
  <si>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</si>
  <si>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</si>
  <si>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</si>
  <si>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</si>
  <si>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</si>
  <si>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</si>
  <si>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</si>
  <si>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</si>
  <si>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</si>
  <si>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</si>
  <si>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</si>
  <si>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</si>
  <si>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</si>
  <si>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</si>
  <si>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</si>
  <si>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</si>
  <si>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</si>
  <si>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</si>
  <si>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</si>
  <si>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</si>
  <si>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</si>
  <si>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</si>
  <si>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</si>
  <si>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</si>
  <si>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</si>
  <si>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</si>
  <si>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</si>
  <si>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</si>
  <si>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29/02/2020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</si>
  <si>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</si>
  <si>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</si>
  <si>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</si>
  <si>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</si>
  <si>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</si>
  <si>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</si>
  <si>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</si>
  <si>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</si>
  <si>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</si>
  <si>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</si>
  <si>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</si>
  <si>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</si>
  <si>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</si>
  <si>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</si>
  <si>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</si>
  <si>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</si>
  <si>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</si>
  <si>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</si>
  <si>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</si>
  <si>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</si>
  <si>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</si>
  <si>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</si>
  <si>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</si>
  <si>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</si>
  <si>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</si>
  <si>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</si>
  <si>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</si>
  <si>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</si>
  <si>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</si>
  <si>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</si>
  <si>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</si>
  <si>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</si>
  <si>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</si>
  <si>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</si>
  <si>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</si>
  <si>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</si>
  <si>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</si>
  <si>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</si>
  <si>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</si>
  <si>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</si>
  <si>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</si>
  <si>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</si>
  <si>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</si>
  <si>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</si>
  <si>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</si>
  <si>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</si>
  <si>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</si>
  <si>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</si>
  <si>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</si>
  <si>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</si>
  <si>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</si>
  <si>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</si>
  <si>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</si>
  <si>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</si>
  <si>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</si>
  <si>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</si>
  <si>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</si>
  <si>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</si>
  <si>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</si>
  <si>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</si>
  <si>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30/04/2020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</si>
  <si>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</si>
  <si>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</si>
  <si>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</si>
  <si>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</si>
  <si>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</si>
  <si>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</si>
  <si>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</si>
  <si>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</si>
  <si>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</si>
  <si>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</si>
  <si>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</si>
  <si>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</si>
  <si>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</si>
  <si>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</si>
  <si>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</si>
  <si>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</si>
  <si>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</si>
  <si>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</si>
  <si>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</si>
  <si>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</si>
  <si>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</si>
  <si>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</si>
  <si>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</si>
  <si>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</si>
  <si>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</si>
  <si>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</si>
  <si>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</si>
  <si>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</si>
  <si>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</si>
  <si>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</si>
  <si>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31/05/2020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</si>
  <si>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</si>
  <si>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</si>
  <si>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</si>
  <si>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</si>
  <si>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</si>
  <si>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</si>
  <si>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</si>
  <si>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</si>
  <si>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</si>
  <si>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</si>
  <si>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</si>
  <si>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</si>
  <si>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</si>
  <si>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</si>
  <si>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</si>
  <si>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</si>
  <si>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</si>
  <si>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</si>
  <si>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</si>
  <si>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</si>
  <si>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</si>
  <si>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</si>
  <si>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</si>
  <si>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</si>
  <si>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</si>
  <si>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</si>
  <si>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</si>
  <si>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</si>
  <si>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</si>
  <si>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30/06/2020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</si>
  <si>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</si>
  <si>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</si>
  <si>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</si>
  <si>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</si>
  <si>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</si>
  <si>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</si>
  <si>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</si>
  <si>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</si>
  <si>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</si>
  <si>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</si>
  <si>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</si>
  <si>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</si>
  <si>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</si>
  <si>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</si>
  <si>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</si>
  <si>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</si>
  <si>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</si>
  <si>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</si>
  <si>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</si>
  <si>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</si>
  <si>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</si>
  <si>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</si>
  <si>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</si>
  <si>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</si>
  <si>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</si>
  <si>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</si>
  <si>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</si>
  <si>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</si>
  <si>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</si>
  <si>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</si>
  <si>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31/07/2020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</si>
  <si>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</si>
  <si>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</si>
  <si>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</si>
  <si>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</si>
  <si>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</si>
  <si>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</si>
  <si>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</si>
  <si>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</si>
  <si>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</si>
  <si>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</si>
  <si>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</si>
  <si>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</si>
  <si>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</si>
  <si>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</si>
  <si>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</si>
  <si>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</si>
  <si>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</si>
  <si>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</si>
  <si>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</si>
  <si>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</si>
  <si>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</si>
  <si>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</si>
  <si>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</si>
  <si>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</si>
  <si>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</si>
  <si>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</si>
  <si>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</si>
  <si>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</si>
  <si>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</si>
  <si>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</si>
  <si>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31/08/2020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</si>
  <si>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</si>
  <si>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</si>
  <si>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</si>
  <si>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</si>
  <si>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</si>
  <si>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</si>
  <si>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</si>
  <si>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</si>
  <si>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</si>
  <si>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</si>
  <si>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</si>
  <si>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</si>
  <si>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</si>
  <si>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</si>
  <si>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</si>
  <si>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</si>
  <si>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</si>
  <si>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</si>
  <si>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</si>
  <si>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</si>
  <si>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</si>
  <si>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</si>
  <si>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</si>
  <si>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</si>
  <si>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</si>
  <si>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</si>
  <si>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</si>
  <si>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</si>
  <si>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</si>
  <si>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30/09/2020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</si>
  <si>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</si>
  <si>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</si>
  <si>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</si>
  <si>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</si>
  <si>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</si>
  <si>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</si>
  <si>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</si>
  <si>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</si>
  <si>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</si>
  <si>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</si>
  <si>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</si>
  <si>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</si>
  <si>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</si>
  <si>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</si>
  <si>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</si>
  <si>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</si>
  <si>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</si>
  <si>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</si>
  <si>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</si>
  <si>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</si>
  <si>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</si>
  <si>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</si>
  <si>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</si>
  <si>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</si>
  <si>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</si>
  <si>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</si>
  <si>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</si>
  <si>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</si>
  <si>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</si>
  <si>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</si>
  <si>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31/10/2020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</si>
  <si>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</si>
  <si>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</si>
  <si>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</si>
  <si>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</si>
  <si>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</si>
  <si>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</si>
  <si>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</si>
  <si>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</si>
  <si>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</si>
  <si>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</si>
  <si>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</si>
  <si>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</si>
  <si>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</si>
  <si>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</si>
  <si>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</si>
  <si>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</si>
  <si>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</si>
  <si>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</si>
  <si>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</si>
  <si>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</si>
  <si>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</si>
  <si>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</si>
  <si>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</si>
  <si>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</si>
  <si>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</si>
  <si>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</si>
  <si>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</si>
  <si>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</si>
  <si>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</si>
  <si>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30/11/2020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</si>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</sst>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m\-yyyy"/>
    <numFmt numFmtId="165" formatCode="_-[$€]\ * #,##0.00_-;\-[$€]\ * #,##0.00_-;_-[$€]\ * &quot;-&quot;??_-;_-@_-"/>
    <numFmt numFmtId="166" formatCode="[$-F400]h:mm:ss\ AM/PM"/>
    <numFmt numFmtId="167" formatCode="[h]:mm:ss;@"/>
  </numFmts>
  <fonts count="28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3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8"/>
      <color indexed="9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Tahoma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6"/>
      <name val="Tahoma"/>
      <family val="2"/>
    </font>
    <font>
      <sz val="10"/>
      <name val="Arial"/>
      <family val="2"/>
    </font>
    <font>
      <b/>
      <i/>
      <sz val="16"/>
      <color indexed="22"/>
      <name val="Tahoma"/>
      <family val="2"/>
    </font>
    <font>
      <sz val="10"/>
      <color indexed="22"/>
      <name val="Arial"/>
      <family val="2"/>
    </font>
    <font>
      <b/>
      <sz val="12"/>
      <color indexed="23"/>
      <name val="Tahoma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Up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24"/>
      </patternFill>
    </fill>
    <fill>
      <patternFill patternType="solid">
        <fgColor indexed="31"/>
        <bgColor indexed="22"/>
      </patternFill>
    </fill>
    <fill>
      <patternFill patternType="gray125">
        <bgColor indexed="31"/>
      </patternFill>
    </fill>
    <fill>
      <patternFill patternType="gray125">
        <fgColor indexed="22"/>
      </patternFill>
    </fill>
    <fill>
      <patternFill patternType="gray125">
        <bgColor indexed="9"/>
      </patternFill>
    </fill>
    <fill>
      <patternFill patternType="gray125">
        <fgColor indexed="22"/>
        <bgColor indexed="31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24"/>
      </patternFill>
    </fill>
    <fill>
      <patternFill patternType="solid">
        <fgColor indexed="65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indexed="22"/>
        <bgColor theme="9" tint="0.79998168889431442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/>
      <diagonal/>
    </border>
    <border>
      <left/>
      <right style="medium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22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</cellStyleXfs>
  <cellXfs count="2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Continuous"/>
    </xf>
    <xf numFmtId="46" fontId="5" fillId="2" borderId="2" xfId="0" applyNumberFormat="1" applyFont="1" applyFill="1" applyBorder="1" applyAlignment="1"/>
    <xf numFmtId="0" fontId="9" fillId="3" borderId="3" xfId="0" applyFont="1" applyFill="1" applyBorder="1"/>
    <xf numFmtId="20" fontId="3" fillId="4" borderId="1" xfId="0" applyNumberFormat="1" applyFont="1" applyFill="1" applyBorder="1" applyAlignment="1"/>
    <xf numFmtId="14" fontId="7" fillId="0" borderId="4" xfId="0" applyNumberFormat="1" applyFont="1" applyBorder="1" applyAlignment="1">
      <alignment horizontal="centerContinuous"/>
    </xf>
    <xf numFmtId="14" fontId="6" fillId="0" borderId="3" xfId="0" applyNumberFormat="1" applyFont="1" applyBorder="1" applyAlignment="1">
      <alignment horizontal="centerContinuous"/>
    </xf>
    <xf numFmtId="0" fontId="0" fillId="5" borderId="5" xfId="0" applyFill="1" applyBorder="1"/>
    <xf numFmtId="0" fontId="0" fillId="6" borderId="6" xfId="0" applyFill="1" applyBorder="1"/>
    <xf numFmtId="0" fontId="11" fillId="6" borderId="6" xfId="0" applyFont="1" applyFill="1" applyBorder="1"/>
    <xf numFmtId="164" fontId="11" fillId="6" borderId="7" xfId="0" applyNumberFormat="1" applyFont="1" applyFill="1" applyBorder="1"/>
    <xf numFmtId="164" fontId="11" fillId="6" borderId="6" xfId="0" applyNumberFormat="1" applyFont="1" applyFill="1" applyBorder="1"/>
    <xf numFmtId="46" fontId="5" fillId="2" borderId="0" xfId="0" applyNumberFormat="1" applyFont="1" applyFill="1" applyBorder="1" applyAlignment="1"/>
    <xf numFmtId="167" fontId="0" fillId="0" borderId="0" xfId="0" applyNumberFormat="1"/>
    <xf numFmtId="14" fontId="8" fillId="0" borderId="8" xfId="0" applyNumberFormat="1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0" fillId="0" borderId="0" xfId="0" applyBorder="1"/>
    <xf numFmtId="22" fontId="0" fillId="0" borderId="0" xfId="0" applyNumberFormat="1"/>
    <xf numFmtId="167" fontId="4" fillId="7" borderId="10" xfId="2" applyNumberFormat="1" applyFont="1" applyFill="1" applyBorder="1"/>
    <xf numFmtId="0" fontId="0" fillId="3" borderId="8" xfId="0" applyFill="1" applyBorder="1"/>
    <xf numFmtId="0" fontId="0" fillId="3" borderId="3" xfId="0" applyFill="1" applyBorder="1"/>
    <xf numFmtId="0" fontId="9" fillId="3" borderId="0" xfId="0" applyFont="1" applyFill="1" applyBorder="1"/>
    <xf numFmtId="0" fontId="9" fillId="3" borderId="6" xfId="0" applyFont="1" applyFill="1" applyBorder="1"/>
    <xf numFmtId="167" fontId="4" fillId="7" borderId="11" xfId="2" applyNumberFormat="1" applyFont="1" applyFill="1" applyBorder="1"/>
    <xf numFmtId="49" fontId="0" fillId="0" borderId="0" xfId="0" applyNumberFormat="1"/>
    <xf numFmtId="0" fontId="9" fillId="3" borderId="8" xfId="0" applyFont="1" applyFill="1" applyBorder="1"/>
    <xf numFmtId="46" fontId="1" fillId="3" borderId="12" xfId="0" applyNumberFormat="1" applyFont="1" applyFill="1" applyBorder="1" applyAlignment="1"/>
    <xf numFmtId="14" fontId="11" fillId="3" borderId="13" xfId="0" applyNumberFormat="1" applyFont="1" applyFill="1" applyBorder="1" applyAlignment="1"/>
    <xf numFmtId="14" fontId="9" fillId="3" borderId="14" xfId="0" applyNumberFormat="1" applyFont="1" applyFill="1" applyBorder="1" applyAlignment="1"/>
    <xf numFmtId="46" fontId="11" fillId="3" borderId="14" xfId="0" applyNumberFormat="1" applyFont="1" applyFill="1" applyBorder="1" applyAlignment="1"/>
    <xf numFmtId="46" fontId="11" fillId="3" borderId="15" xfId="0" applyNumberFormat="1" applyFont="1" applyFill="1" applyBorder="1" applyAlignment="1"/>
    <xf numFmtId="46" fontId="1" fillId="3" borderId="14" xfId="0" applyNumberFormat="1" applyFont="1" applyFill="1" applyBorder="1" applyAlignment="1"/>
    <xf numFmtId="49" fontId="8" fillId="3" borderId="15" xfId="2" applyNumberFormat="1" applyFont="1" applyFill="1" applyBorder="1" applyAlignment="1">
      <alignment horizontal="right"/>
    </xf>
    <xf numFmtId="0" fontId="0" fillId="0" borderId="16" xfId="0" applyBorder="1"/>
    <xf numFmtId="49" fontId="8" fillId="3" borderId="18" xfId="2" applyNumberFormat="1" applyFont="1" applyFill="1" applyBorder="1" applyAlignment="1">
      <alignment horizontal="right"/>
    </xf>
    <xf numFmtId="49" fontId="8" fillId="3" borderId="19" xfId="2" applyNumberFormat="1" applyFont="1" applyFill="1" applyBorder="1" applyAlignment="1">
      <alignment horizontal="right"/>
    </xf>
    <xf numFmtId="14" fontId="7" fillId="0" borderId="5" xfId="0" applyNumberFormat="1" applyFont="1" applyBorder="1" applyAlignment="1">
      <alignment horizontal="centerContinuous"/>
    </xf>
    <xf numFmtId="14" fontId="6" fillId="0" borderId="6" xfId="0" applyNumberFormat="1" applyFont="1" applyBorder="1" applyAlignment="1">
      <alignment horizontal="centerContinuous"/>
    </xf>
    <xf numFmtId="14" fontId="8" fillId="0" borderId="0" xfId="0" applyNumberFormat="1" applyFont="1" applyBorder="1" applyAlignment="1"/>
    <xf numFmtId="0" fontId="0" fillId="0" borderId="0" xfId="0" applyNumberFormat="1"/>
    <xf numFmtId="14" fontId="8" fillId="3" borderId="4" xfId="0" applyNumberFormat="1" applyFont="1" applyFill="1" applyBorder="1" applyAlignment="1"/>
    <xf numFmtId="20" fontId="14" fillId="8" borderId="7" xfId="0" applyNumberFormat="1" applyFont="1" applyFill="1" applyBorder="1" applyAlignment="1">
      <alignment horizontal="center" vertical="justify" wrapText="1"/>
    </xf>
    <xf numFmtId="20" fontId="14" fillId="8" borderId="5" xfId="0" applyNumberFormat="1" applyFont="1" applyFill="1" applyBorder="1" applyAlignment="1">
      <alignment horizontal="center" vertical="justify" wrapText="1"/>
    </xf>
    <xf numFmtId="20" fontId="14" fillId="8" borderId="20" xfId="0" applyNumberFormat="1" applyFont="1" applyFill="1" applyBorder="1" applyAlignment="1">
      <alignment horizontal="center" vertical="justify" wrapText="1"/>
    </xf>
    <xf numFmtId="20" fontId="14" fillId="8" borderId="6" xfId="0" applyNumberFormat="1" applyFont="1" applyFill="1" applyBorder="1" applyAlignment="1">
      <alignment horizontal="center" vertical="justify" wrapText="1"/>
    </xf>
    <xf numFmtId="20" fontId="14" fillId="8" borderId="6" xfId="0" applyNumberFormat="1" applyFont="1" applyFill="1" applyBorder="1" applyAlignment="1">
      <alignment horizontal="center" vertical="center" wrapText="1"/>
    </xf>
    <xf numFmtId="20" fontId="14" fillId="8" borderId="0" xfId="0" applyNumberFormat="1" applyFont="1" applyFill="1" applyBorder="1" applyAlignment="1">
      <alignment horizontal="center" vertical="justify" wrapText="1"/>
    </xf>
    <xf numFmtId="0" fontId="15" fillId="0" borderId="16" xfId="0" applyFont="1" applyBorder="1"/>
    <xf numFmtId="0" fontId="16" fillId="0" borderId="0" xfId="1" applyAlignment="1" applyProtection="1"/>
    <xf numFmtId="20" fontId="3" fillId="9" borderId="9" xfId="0" applyNumberFormat="1" applyFont="1" applyFill="1" applyBorder="1" applyAlignment="1"/>
    <xf numFmtId="20" fontId="3" fillId="9" borderId="1" xfId="0" applyNumberFormat="1" applyFont="1" applyFill="1" applyBorder="1" applyAlignment="1"/>
    <xf numFmtId="20" fontId="17" fillId="9" borderId="9" xfId="0" applyNumberFormat="1" applyFont="1" applyFill="1" applyBorder="1" applyAlignment="1"/>
    <xf numFmtId="20" fontId="17" fillId="4" borderId="1" xfId="0" applyNumberFormat="1" applyFont="1" applyFill="1" applyBorder="1" applyAlignment="1"/>
    <xf numFmtId="20" fontId="17" fillId="9" borderId="1" xfId="0" applyNumberFormat="1" applyFont="1" applyFill="1" applyBorder="1" applyAlignment="1"/>
    <xf numFmtId="20" fontId="3" fillId="9" borderId="11" xfId="0" applyNumberFormat="1" applyFont="1" applyFill="1" applyBorder="1" applyAlignment="1"/>
    <xf numFmtId="20" fontId="14" fillId="8" borderId="2" xfId="0" applyNumberFormat="1" applyFont="1" applyFill="1" applyBorder="1" applyAlignment="1">
      <alignment horizontal="center" vertical="justify" wrapText="1"/>
    </xf>
    <xf numFmtId="20" fontId="17" fillId="11" borderId="1" xfId="0" applyNumberFormat="1" applyFont="1" applyFill="1" applyBorder="1" applyAlignment="1"/>
    <xf numFmtId="20" fontId="17" fillId="10" borderId="1" xfId="0" applyNumberFormat="1" applyFont="1" applyFill="1" applyBorder="1" applyAlignment="1"/>
    <xf numFmtId="46" fontId="17" fillId="12" borderId="2" xfId="0" applyNumberFormat="1" applyFont="1" applyFill="1" applyBorder="1" applyAlignment="1"/>
    <xf numFmtId="0" fontId="17" fillId="1" borderId="2" xfId="0" applyFont="1" applyFill="1" applyBorder="1"/>
    <xf numFmtId="20" fontId="17" fillId="10" borderId="9" xfId="0" applyNumberFormat="1" applyFont="1" applyFill="1" applyBorder="1" applyAlignment="1"/>
    <xf numFmtId="20" fontId="17" fillId="13" borderId="9" xfId="0" applyNumberFormat="1" applyFont="1" applyFill="1" applyBorder="1" applyAlignment="1"/>
    <xf numFmtId="20" fontId="17" fillId="13" borderId="1" xfId="0" applyNumberFormat="1" applyFont="1" applyFill="1" applyBorder="1" applyAlignment="1"/>
    <xf numFmtId="0" fontId="17" fillId="1" borderId="21" xfId="0" applyFont="1" applyFill="1" applyBorder="1"/>
    <xf numFmtId="0" fontId="18" fillId="0" borderId="23" xfId="0" applyFont="1" applyBorder="1"/>
    <xf numFmtId="0" fontId="19" fillId="0" borderId="23" xfId="0" applyFont="1" applyBorder="1"/>
    <xf numFmtId="0" fontId="18" fillId="0" borderId="23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/>
    <xf numFmtId="0" fontId="22" fillId="0" borderId="16" xfId="0" applyFont="1" applyBorder="1"/>
    <xf numFmtId="0" fontId="12" fillId="5" borderId="5" xfId="0" applyFont="1" applyFill="1" applyBorder="1" applyAlignment="1">
      <alignment horizontal="left"/>
    </xf>
    <xf numFmtId="0" fontId="15" fillId="0" borderId="0" xfId="0" applyFont="1" applyBorder="1"/>
    <xf numFmtId="46" fontId="23" fillId="14" borderId="1" xfId="0" applyNumberFormat="1" applyFont="1" applyFill="1" applyBorder="1" applyAlignment="1"/>
    <xf numFmtId="46" fontId="23" fillId="14" borderId="24" xfId="0" applyNumberFormat="1" applyFont="1" applyFill="1" applyBorder="1" applyAlignment="1"/>
    <xf numFmtId="0" fontId="23" fillId="14" borderId="9" xfId="0" applyFont="1" applyFill="1" applyBorder="1" applyAlignment="1"/>
    <xf numFmtId="0" fontId="23" fillId="14" borderId="25" xfId="0" applyFont="1" applyFill="1" applyBorder="1" applyAlignment="1"/>
    <xf numFmtId="0" fontId="24" fillId="15" borderId="26" xfId="0" applyFont="1" applyFill="1" applyBorder="1" applyAlignment="1">
      <alignment horizontal="center"/>
    </xf>
    <xf numFmtId="0" fontId="24" fillId="15" borderId="27" xfId="0" applyFont="1" applyFill="1" applyBorder="1" applyAlignment="1">
      <alignment horizontal="center"/>
    </xf>
    <xf numFmtId="14" fontId="8" fillId="16" borderId="3" xfId="0" quotePrefix="1" applyNumberFormat="1" applyFont="1" applyFill="1" applyBorder="1" applyAlignment="1">
      <alignment horizontal="center"/>
    </xf>
    <xf numFmtId="14" fontId="17" fillId="11" borderId="8" xfId="0" quotePrefix="1" applyNumberFormat="1" applyFont="1" applyFill="1" applyBorder="1" applyAlignment="1">
      <alignment horizontal="center"/>
    </xf>
    <xf numFmtId="20" fontId="17" fillId="9" borderId="22" xfId="0" applyNumberFormat="1" applyFont="1" applyFill="1" applyBorder="1" applyAlignment="1"/>
    <xf numFmtId="167" fontId="17" fillId="11" borderId="1" xfId="0" applyNumberFormat="1" applyFont="1" applyFill="1" applyBorder="1" applyAlignment="1"/>
    <xf numFmtId="167" fontId="3" fillId="9" borderId="9" xfId="0" applyNumberFormat="1" applyFont="1" applyFill="1" applyBorder="1" applyAlignment="1"/>
    <xf numFmtId="167" fontId="3" fillId="4" borderId="1" xfId="0" applyNumberFormat="1" applyFont="1" applyFill="1" applyBorder="1" applyAlignment="1"/>
    <xf numFmtId="167" fontId="3" fillId="9" borderId="1" xfId="0" applyNumberFormat="1" applyFont="1" applyFill="1" applyBorder="1" applyAlignment="1"/>
    <xf numFmtId="20" fontId="9" fillId="9" borderId="9" xfId="0" applyNumberFormat="1" applyFont="1" applyFill="1" applyBorder="1" applyAlignment="1"/>
    <xf numFmtId="20" fontId="9" fillId="4" borderId="1" xfId="0" applyNumberFormat="1" applyFont="1" applyFill="1" applyBorder="1" applyAlignment="1"/>
    <xf numFmtId="20" fontId="9" fillId="9" borderId="1" xfId="0" applyNumberFormat="1" applyFont="1" applyFill="1" applyBorder="1" applyAlignment="1"/>
    <xf numFmtId="14" fontId="17" fillId="11" borderId="4" xfId="0" quotePrefix="1" applyNumberFormat="1" applyFont="1" applyFill="1" applyBorder="1" applyAlignment="1">
      <alignment horizontal="center"/>
    </xf>
    <xf numFmtId="20" fontId="17" fillId="9" borderId="11" xfId="0" applyNumberFormat="1" applyFont="1" applyFill="1" applyBorder="1" applyAlignment="1"/>
    <xf numFmtId="166" fontId="26" fillId="0" borderId="8" xfId="2" applyNumberFormat="1" applyFont="1" applyFill="1" applyBorder="1"/>
    <xf numFmtId="0" fontId="17" fillId="1" borderId="29" xfId="0" applyFont="1" applyFill="1" applyBorder="1"/>
    <xf numFmtId="167" fontId="17" fillId="9" borderId="9" xfId="0" applyNumberFormat="1" applyFont="1" applyFill="1" applyBorder="1" applyAlignment="1"/>
    <xf numFmtId="167" fontId="17" fillId="9" borderId="1" xfId="0" applyNumberFormat="1" applyFont="1" applyFill="1" applyBorder="1" applyAlignment="1"/>
    <xf numFmtId="167" fontId="17" fillId="4" borderId="1" xfId="0" applyNumberFormat="1" applyFont="1" applyFill="1" applyBorder="1" applyAlignment="1"/>
    <xf numFmtId="0" fontId="17" fillId="1" borderId="28" xfId="0" applyFont="1" applyFill="1" applyBorder="1"/>
    <xf numFmtId="14" fontId="17" fillId="11" borderId="3" xfId="0" quotePrefix="1" applyNumberFormat="1" applyFont="1" applyFill="1" applyBorder="1" applyAlignment="1">
      <alignment horizontal="center"/>
    </xf>
    <xf numFmtId="20" fontId="17" fillId="13" borderId="11" xfId="0" applyNumberFormat="1" applyFont="1" applyFill="1" applyBorder="1" applyAlignment="1"/>
    <xf numFmtId="0" fontId="17" fillId="1" borderId="18" xfId="0" applyFont="1" applyFill="1" applyBorder="1"/>
    <xf numFmtId="20" fontId="14" fillId="8" borderId="0" xfId="0" applyNumberFormat="1" applyFont="1" applyFill="1" applyBorder="1" applyAlignment="1">
      <alignment horizontal="center" vertical="center" wrapText="1"/>
    </xf>
    <xf numFmtId="0" fontId="27" fillId="17" borderId="32" xfId="0" applyFont="1" applyFill="1" applyBorder="1"/>
    <xf numFmtId="20" fontId="27" fillId="17" borderId="32" xfId="0" applyNumberFormat="1" applyFont="1" applyFill="1" applyBorder="1"/>
    <xf numFmtId="0" fontId="0" fillId="17" borderId="31" xfId="0" applyFill="1" applyBorder="1"/>
    <xf numFmtId="14" fontId="2" fillId="16" borderId="8" xfId="0" quotePrefix="1" applyNumberFormat="1" applyFont="1" applyFill="1" applyBorder="1" applyAlignment="1">
      <alignment horizontal="center"/>
    </xf>
    <xf numFmtId="14" fontId="2" fillId="16" borderId="3" xfId="0" quotePrefix="1" applyNumberFormat="1" applyFont="1" applyFill="1" applyBorder="1" applyAlignment="1">
      <alignment horizontal="center"/>
    </xf>
    <xf numFmtId="14" fontId="2" fillId="16" borderId="4" xfId="0" quotePrefix="1" applyNumberFormat="1" applyFont="1" applyFill="1" applyBorder="1" applyAlignment="1">
      <alignment horizontal="center"/>
    </xf>
    <xf numFmtId="0" fontId="8" fillId="18" borderId="28" xfId="0" applyFont="1" applyFill="1" applyBorder="1"/>
    <xf numFmtId="0" fontId="8" fillId="18" borderId="21" xfId="0" applyFont="1" applyFill="1" applyBorder="1"/>
    <xf numFmtId="0" fontId="8" fillId="18" borderId="7" xfId="0" applyFont="1" applyFill="1" applyBorder="1"/>
    <xf numFmtId="0" fontId="0" fillId="18" borderId="0" xfId="0" applyFill="1" applyBorder="1"/>
    <xf numFmtId="0" fontId="0" fillId="18" borderId="16" xfId="0" applyFill="1" applyBorder="1"/>
    <xf numFmtId="0" fontId="0" fillId="18" borderId="2" xfId="0" applyFill="1" applyBorder="1"/>
    <xf numFmtId="167" fontId="0" fillId="18" borderId="11" xfId="0" applyNumberFormat="1" applyFill="1" applyBorder="1"/>
    <xf numFmtId="0" fontId="0" fillId="18" borderId="17" xfId="0" applyFill="1" applyBorder="1"/>
    <xf numFmtId="0" fontId="0" fillId="18" borderId="7" xfId="0" applyFill="1" applyBorder="1"/>
    <xf numFmtId="20" fontId="3" fillId="16" borderId="1" xfId="0" applyNumberFormat="1" applyFont="1" applyFill="1" applyBorder="1" applyAlignment="1"/>
    <xf numFmtId="0" fontId="17" fillId="16" borderId="1" xfId="0" applyNumberFormat="1" applyFont="1" applyFill="1" applyBorder="1" applyAlignment="1">
      <alignment horizontal="center"/>
    </xf>
    <xf numFmtId="46" fontId="17" fillId="16" borderId="2" xfId="0" applyNumberFormat="1" applyFont="1" applyFill="1" applyBorder="1" applyAlignment="1"/>
    <xf numFmtId="0" fontId="25" fillId="16" borderId="1" xfId="0" applyNumberFormat="1" applyFont="1" applyFill="1" applyBorder="1" applyAlignment="1">
      <alignment horizontal="center"/>
    </xf>
    <xf numFmtId="0" fontId="8" fillId="16" borderId="1" xfId="0" applyNumberFormat="1" applyFont="1" applyFill="1" applyBorder="1" applyAlignment="1">
      <alignment horizontal="center"/>
    </xf>
    <xf numFmtId="0" fontId="9" fillId="16" borderId="1" xfId="0" applyNumberFormat="1" applyFont="1" applyFill="1" applyBorder="1" applyAlignment="1">
      <alignment horizontal="center"/>
    </xf>
    <xf numFmtId="20" fontId="3" fillId="16" borderId="11" xfId="0" applyNumberFormat="1" applyFont="1" applyFill="1" applyBorder="1" applyAlignment="1"/>
    <xf numFmtId="46" fontId="5" fillId="16" borderId="2" xfId="0" applyNumberFormat="1" applyFont="1" applyFill="1" applyBorder="1" applyAlignment="1"/>
    <xf numFmtId="166" fontId="17" fillId="16" borderId="8" xfId="2" applyNumberFormat="1" applyFont="1" applyFill="1" applyBorder="1"/>
    <xf numFmtId="20" fontId="3" fillId="16" borderId="9" xfId="0" applyNumberFormat="1" applyFont="1" applyFill="1" applyBorder="1" applyAlignment="1"/>
    <xf numFmtId="49" fontId="8" fillId="16" borderId="2" xfId="2" applyNumberFormat="1" applyFont="1" applyFill="1" applyBorder="1" applyAlignment="1">
      <alignment horizontal="right"/>
    </xf>
    <xf numFmtId="14" fontId="8" fillId="16" borderId="3" xfId="0" applyNumberFormat="1" applyFont="1" applyFill="1" applyBorder="1" applyAlignment="1">
      <alignment horizontal="center"/>
    </xf>
    <xf numFmtId="14" fontId="8" fillId="16" borderId="8" xfId="0" applyNumberFormat="1" applyFont="1" applyFill="1" applyBorder="1" applyAlignment="1">
      <alignment horizontal="center"/>
    </xf>
    <xf numFmtId="167" fontId="5" fillId="16" borderId="2" xfId="0" applyNumberFormat="1" applyFont="1" applyFill="1" applyBorder="1" applyAlignment="1"/>
    <xf numFmtId="0" fontId="17" fillId="11" borderId="1" xfId="0" applyNumberFormat="1" applyFont="1" applyFill="1" applyBorder="1" applyAlignment="1">
      <alignment horizontal="center"/>
    </xf>
    <xf numFmtId="20" fontId="17" fillId="11" borderId="9" xfId="0" applyNumberFormat="1" applyFont="1" applyFill="1" applyBorder="1" applyAlignment="1"/>
    <xf numFmtId="46" fontId="17" fillId="11" borderId="2" xfId="0" applyNumberFormat="1" applyFont="1" applyFill="1" applyBorder="1" applyAlignment="1"/>
    <xf numFmtId="166" fontId="17" fillId="11" borderId="8" xfId="2" applyNumberFormat="1" applyFont="1" applyFill="1" applyBorder="1"/>
    <xf numFmtId="49" fontId="17" fillId="11" borderId="0" xfId="2" applyNumberFormat="1" applyFont="1" applyFill="1" applyBorder="1" applyAlignment="1">
      <alignment horizontal="right"/>
    </xf>
    <xf numFmtId="167" fontId="17" fillId="11" borderId="22" xfId="0" applyNumberFormat="1" applyFont="1" applyFill="1" applyBorder="1" applyAlignment="1"/>
    <xf numFmtId="167" fontId="17" fillId="11" borderId="2" xfId="0" applyNumberFormat="1" applyFont="1" applyFill="1" applyBorder="1" applyAlignment="1"/>
    <xf numFmtId="49" fontId="17" fillId="11" borderId="20" xfId="2" applyNumberFormat="1" applyFont="1" applyFill="1" applyBorder="1" applyAlignment="1">
      <alignment horizontal="right"/>
    </xf>
    <xf numFmtId="49" fontId="17" fillId="11" borderId="2" xfId="2" applyNumberFormat="1" applyFont="1" applyFill="1" applyBorder="1" applyAlignment="1">
      <alignment horizontal="right"/>
    </xf>
    <xf numFmtId="14" fontId="8" fillId="3" borderId="20" xfId="0" applyNumberFormat="1" applyFont="1" applyFill="1" applyBorder="1" applyAlignment="1"/>
    <xf numFmtId="0" fontId="0" fillId="3" borderId="2" xfId="0" applyFill="1" applyBorder="1"/>
    <xf numFmtId="0" fontId="0" fillId="3" borderId="7" xfId="0" applyFill="1" applyBorder="1"/>
    <xf numFmtId="20" fontId="17" fillId="11" borderId="22" xfId="0" applyNumberFormat="1" applyFont="1" applyFill="1" applyBorder="1" applyAlignment="1"/>
    <xf numFmtId="14" fontId="17" fillId="1" borderId="8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5" borderId="5" xfId="0" applyFont="1" applyFill="1" applyBorder="1" applyAlignment="1">
      <alignment horizontal="right"/>
    </xf>
    <xf numFmtId="20" fontId="14" fillId="8" borderId="5" xfId="0" applyNumberFormat="1" applyFont="1" applyFill="1" applyBorder="1" applyAlignment="1">
      <alignment horizontal="center" vertical="center" wrapText="1"/>
    </xf>
    <xf numFmtId="20" fontId="14" fillId="8" borderId="6" xfId="0" applyNumberFormat="1" applyFont="1" applyFill="1" applyBorder="1" applyAlignment="1">
      <alignment horizontal="center" vertical="center" wrapText="1"/>
    </xf>
    <xf numFmtId="167" fontId="17" fillId="13" borderId="9" xfId="0" applyNumberFormat="1" applyFont="1" applyFill="1" applyBorder="1" applyAlignment="1"/>
    <xf numFmtId="167" fontId="17" fillId="13" borderId="1" xfId="0" applyNumberFormat="1" applyFont="1" applyFill="1" applyBorder="1" applyAlignment="1"/>
    <xf numFmtId="1" fontId="17" fillId="20" borderId="2" xfId="0" applyNumberFormat="1" applyFont="1" applyFill="1" applyBorder="1" applyAlignment="1"/>
    <xf numFmtId="0" fontId="0" fillId="0" borderId="0" xfId="0" applyAlignment="1">
      <alignment horizontal="left"/>
    </xf>
    <xf numFmtId="0" fontId="12" fillId="5" borderId="5" xfId="0" applyFont="1" applyFill="1" applyBorder="1" applyAlignment="1">
      <alignment horizontal="right"/>
    </xf>
    <xf numFmtId="20" fontId="14" fillId="8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5" borderId="5" xfId="0" applyFont="1" applyFill="1" applyBorder="1" applyAlignment="1">
      <alignment horizontal="right"/>
    </xf>
    <xf numFmtId="20" fontId="14" fillId="8" borderId="5" xfId="0" applyNumberFormat="1" applyFont="1" applyFill="1" applyBorder="1" applyAlignment="1">
      <alignment horizontal="center" vertical="center" wrapText="1"/>
    </xf>
    <xf numFmtId="20" fontId="14" fillId="8" borderId="6" xfId="0" applyNumberFormat="1" applyFont="1" applyFill="1" applyBorder="1" applyAlignment="1">
      <alignment horizontal="center" vertical="center" wrapText="1"/>
    </xf>
    <xf numFmtId="49" fontId="8" fillId="3" borderId="7" xfId="2" applyNumberFormat="1" applyFont="1" applyFill="1" applyBorder="1" applyAlignment="1">
      <alignment horizontal="right"/>
    </xf>
    <xf numFmtId="49" fontId="8" fillId="16" borderId="34" xfId="2" applyNumberFormat="1" applyFont="1" applyFill="1" applyBorder="1" applyAlignment="1">
      <alignment horizontal="right"/>
    </xf>
    <xf numFmtId="49" fontId="8" fillId="16" borderId="35" xfId="2" applyNumberFormat="1" applyFont="1" applyFill="1" applyBorder="1" applyAlignment="1">
      <alignment horizontal="right"/>
    </xf>
    <xf numFmtId="49" fontId="17" fillId="11" borderId="35" xfId="2" applyNumberFormat="1" applyFont="1" applyFill="1" applyBorder="1" applyAlignment="1">
      <alignment horizontal="right"/>
    </xf>
    <xf numFmtId="46" fontId="1" fillId="3" borderId="15" xfId="0" applyNumberFormat="1" applyFont="1" applyFill="1" applyBorder="1" applyAlignment="1"/>
    <xf numFmtId="0" fontId="0" fillId="18" borderId="37" xfId="0" applyFill="1" applyBorder="1"/>
    <xf numFmtId="0" fontId="0" fillId="18" borderId="1" xfId="0" applyFill="1" applyBorder="1"/>
    <xf numFmtId="167" fontId="0" fillId="18" borderId="33" xfId="0" applyNumberFormat="1" applyFill="1" applyBorder="1"/>
    <xf numFmtId="49" fontId="17" fillId="11" borderId="8" xfId="2" applyNumberFormat="1" applyFont="1" applyFill="1" applyBorder="1" applyAlignment="1">
      <alignment horizontal="right"/>
    </xf>
    <xf numFmtId="49" fontId="8" fillId="16" borderId="8" xfId="2" applyNumberFormat="1" applyFont="1" applyFill="1" applyBorder="1" applyAlignment="1">
      <alignment horizontal="right"/>
    </xf>
    <xf numFmtId="49" fontId="8" fillId="16" borderId="38" xfId="2" applyNumberFormat="1" applyFont="1" applyFill="1" applyBorder="1" applyAlignment="1">
      <alignment horizontal="right"/>
    </xf>
    <xf numFmtId="1" fontId="23" fillId="14" borderId="1" xfId="0" applyNumberFormat="1" applyFont="1" applyFill="1" applyBorder="1" applyAlignment="1"/>
    <xf numFmtId="1" fontId="23" fillId="14" borderId="24" xfId="0" applyNumberFormat="1" applyFont="1" applyFill="1" applyBorder="1" applyAlignment="1"/>
    <xf numFmtId="0" fontId="17" fillId="1" borderId="36" xfId="0" applyFont="1" applyFill="1" applyBorder="1"/>
    <xf numFmtId="49" fontId="26" fillId="16" borderId="8" xfId="2" applyNumberFormat="1" applyFont="1" applyFill="1" applyBorder="1" applyAlignment="1">
      <alignment horizontal="right"/>
    </xf>
    <xf numFmtId="20" fontId="17" fillId="13" borderId="22" xfId="0" applyNumberFormat="1" applyFont="1" applyFill="1" applyBorder="1" applyAlignment="1"/>
    <xf numFmtId="49" fontId="17" fillId="11" borderId="4" xfId="2" applyNumberFormat="1" applyFont="1" applyFill="1" applyBorder="1" applyAlignment="1">
      <alignment horizontal="right"/>
    </xf>
    <xf numFmtId="0" fontId="8" fillId="16" borderId="16" xfId="2" applyNumberFormat="1" applyFont="1" applyFill="1" applyBorder="1"/>
    <xf numFmtId="0" fontId="17" fillId="11" borderId="16" xfId="2" applyNumberFormat="1" applyFont="1" applyFill="1" applyBorder="1"/>
    <xf numFmtId="49" fontId="8" fillId="16" borderId="3" xfId="2" applyNumberFormat="1" applyFont="1" applyFill="1" applyBorder="1" applyAlignment="1">
      <alignment horizontal="right"/>
    </xf>
    <xf numFmtId="0" fontId="25" fillId="11" borderId="1" xfId="0" applyNumberFormat="1" applyFont="1" applyFill="1" applyBorder="1" applyAlignment="1">
      <alignment horizontal="center"/>
    </xf>
    <xf numFmtId="20" fontId="25" fillId="13" borderId="9" xfId="0" applyNumberFormat="1" applyFont="1" applyFill="1" applyBorder="1" applyAlignment="1"/>
    <xf numFmtId="20" fontId="25" fillId="11" borderId="1" xfId="0" applyNumberFormat="1" applyFont="1" applyFill="1" applyBorder="1" applyAlignment="1"/>
    <xf numFmtId="20" fontId="25" fillId="13" borderId="1" xfId="0" applyNumberFormat="1" applyFont="1" applyFill="1" applyBorder="1" applyAlignment="1"/>
    <xf numFmtId="0" fontId="17" fillId="11" borderId="17" xfId="2" applyNumberFormat="1" applyFont="1" applyFill="1" applyBorder="1"/>
    <xf numFmtId="49" fontId="17" fillId="11" borderId="3" xfId="2" applyNumberFormat="1" applyFont="1" applyFill="1" applyBorder="1" applyAlignment="1">
      <alignment horizontal="right"/>
    </xf>
    <xf numFmtId="0" fontId="8" fillId="18" borderId="36" xfId="0" applyFont="1" applyFill="1" applyBorder="1"/>
    <xf numFmtId="0" fontId="17" fillId="11" borderId="40" xfId="2" applyNumberFormat="1" applyFont="1" applyFill="1" applyBorder="1"/>
    <xf numFmtId="0" fontId="17" fillId="11" borderId="39" xfId="2" applyNumberFormat="1" applyFont="1" applyFill="1" applyBorder="1"/>
    <xf numFmtId="49" fontId="17" fillId="11" borderId="40" xfId="2" applyNumberFormat="1" applyFont="1" applyFill="1" applyBorder="1" applyAlignment="1">
      <alignment horizontal="right"/>
    </xf>
    <xf numFmtId="49" fontId="8" fillId="16" borderId="39" xfId="2" applyNumberFormat="1" applyFont="1" applyFill="1" applyBorder="1" applyAlignment="1">
      <alignment horizontal="right"/>
    </xf>
    <xf numFmtId="166" fontId="8" fillId="16" borderId="8" xfId="2" applyNumberFormat="1" applyFont="1" applyFill="1" applyBorder="1"/>
    <xf numFmtId="0" fontId="8" fillId="16" borderId="40" xfId="2" applyNumberFormat="1" applyFont="1" applyFill="1" applyBorder="1"/>
    <xf numFmtId="0" fontId="8" fillId="16" borderId="39" xfId="2" applyNumberFormat="1" applyFont="1" applyFill="1" applyBorder="1"/>
    <xf numFmtId="166" fontId="17" fillId="11" borderId="35" xfId="2" applyNumberFormat="1" applyFont="1" applyFill="1" applyBorder="1"/>
    <xf numFmtId="166" fontId="8" fillId="16" borderId="35" xfId="2" applyNumberFormat="1" applyFont="1" applyFill="1" applyBorder="1"/>
    <xf numFmtId="0" fontId="26" fillId="16" borderId="16" xfId="2" applyNumberFormat="1" applyFont="1" applyFill="1" applyBorder="1"/>
    <xf numFmtId="0" fontId="2" fillId="0" borderId="0" xfId="0" applyFont="1" applyBorder="1" applyAlignment="1"/>
    <xf numFmtId="0" fontId="20" fillId="0" borderId="0" xfId="0" applyFont="1" applyBorder="1" applyAlignment="1">
      <alignment horizontal="right"/>
    </xf>
    <xf numFmtId="0" fontId="16" fillId="0" borderId="0" xfId="1" applyAlignment="1" applyProtection="1">
      <alignment horizontal="right"/>
    </xf>
    <xf numFmtId="1" fontId="1" fillId="19" borderId="37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/>
    </xf>
    <xf numFmtId="1" fontId="1" fillId="19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2" fillId="5" borderId="5" xfId="0" applyFont="1" applyFill="1" applyBorder="1" applyAlignment="1">
      <alignment horizontal="right"/>
    </xf>
    <xf numFmtId="20" fontId="14" fillId="8" borderId="5" xfId="0" applyNumberFormat="1" applyFont="1" applyFill="1" applyBorder="1" applyAlignment="1">
      <alignment horizontal="center" vertical="center" wrapText="1"/>
    </xf>
    <xf numFmtId="20" fontId="14" fillId="8" borderId="6" xfId="0" applyNumberFormat="1" applyFont="1" applyFill="1" applyBorder="1" applyAlignment="1">
      <alignment horizontal="center" vertical="center" wrapText="1"/>
    </xf>
    <xf numFmtId="165" fontId="8" fillId="0" borderId="0" xfId="2" applyFont="1" applyBorder="1" applyAlignment="1">
      <alignment horizontal="center"/>
    </xf>
    <xf numFmtId="20" fontId="14" fillId="8" borderId="4" xfId="0" applyNumberFormat="1" applyFont="1" applyFill="1" applyBorder="1" applyAlignment="1">
      <alignment horizontal="center" vertical="center" wrapText="1"/>
    </xf>
    <xf numFmtId="20" fontId="14" fillId="8" borderId="3" xfId="0" applyNumberFormat="1" applyFont="1" applyFill="1" applyBorder="1" applyAlignment="1">
      <alignment horizontal="center" vertical="center" wrapText="1"/>
    </xf>
    <xf numFmtId="20" fontId="10" fillId="8" borderId="5" xfId="0" applyNumberFormat="1" applyFont="1" applyFill="1" applyBorder="1" applyAlignment="1">
      <alignment horizontal="center" vertical="justify" wrapText="1"/>
    </xf>
    <xf numFmtId="0" fontId="20" fillId="0" borderId="0" xfId="0" applyFont="1" applyBorder="1" applyAlignment="1">
      <alignment horizontal="left"/>
    </xf>
    <xf numFmtId="0" fontId="8" fillId="18" borderId="29" xfId="0" applyFont="1" applyFill="1" applyBorder="1"/>
    <xf numFmtId="49" fontId="17" fillId="11" borderId="41" xfId="2" applyNumberFormat="1" applyFont="1" applyFill="1" applyBorder="1" applyAlignment="1">
      <alignment horizontal="right"/>
    </xf>
    <xf numFmtId="49" fontId="17" fillId="11" borderId="34" xfId="2" applyNumberFormat="1" applyFont="1" applyFill="1" applyBorder="1" applyAlignment="1">
      <alignment horizontal="right"/>
    </xf>
    <xf numFmtId="0" fontId="17" fillId="11" borderId="0" xfId="0" applyNumberFormat="1" applyFont="1" applyFill="1" applyBorder="1" applyAlignment="1">
      <alignment horizontal="center"/>
    </xf>
    <xf numFmtId="20" fontId="17" fillId="13" borderId="30" xfId="0" applyNumberFormat="1" applyFont="1" applyFill="1" applyBorder="1" applyAlignment="1"/>
    <xf numFmtId="166" fontId="17" fillId="11" borderId="4" xfId="2" applyNumberFormat="1" applyFont="1" applyFill="1" applyBorder="1"/>
    <xf numFmtId="0" fontId="17" fillId="11" borderId="33" xfId="0" applyNumberFormat="1" applyFont="1" applyFill="1" applyBorder="1" applyAlignment="1">
      <alignment horizontal="center"/>
    </xf>
    <xf numFmtId="14" fontId="9" fillId="16" borderId="8" xfId="0" quotePrefix="1" applyNumberFormat="1" applyFont="1" applyFill="1" applyBorder="1" applyAlignment="1">
      <alignment horizontal="center"/>
    </xf>
    <xf numFmtId="20" fontId="25" fillId="9" borderId="9" xfId="0" applyNumberFormat="1" applyFont="1" applyFill="1" applyBorder="1" applyAlignment="1"/>
    <xf numFmtId="20" fontId="25" fillId="9" borderId="1" xfId="0" applyNumberFormat="1" applyFont="1" applyFill="1" applyBorder="1" applyAlignment="1"/>
    <xf numFmtId="20" fontId="25" fillId="4" borderId="1" xfId="0" applyNumberFormat="1" applyFont="1" applyFill="1" applyBorder="1" applyAlignment="1"/>
  </cellXfs>
  <cellStyles count="3">
    <cellStyle name="Collegamento ipertestuale" xfId="1" builtinId="8"/>
    <cellStyle name="Euro" xfId="2" xr:uid="{00000000-0005-0000-0000-000001000000}"/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A1F079F-3A9B-4EB5-B4C4-B6177146D638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18049706456"/>
          <c:y val="0.13043498040048221"/>
          <c:w val="0.83006641910031032"/>
          <c:h val="0.64596371245953099"/>
        </c:manualLayout>
      </c:layout>
      <c:lineChart>
        <c:grouping val="standard"/>
        <c:varyColors val="0"/>
        <c:ser>
          <c:idx val="0"/>
          <c:order val="0"/>
          <c:tx>
            <c:strRef>
              <c:f>Riepilogo!$F$3</c:f>
              <c:strCache>
                <c:ptCount val="1"/>
                <c:pt idx="0">
                  <c:v>Il tuo nome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Riepilogo!$D$6:$D$17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Riepilogo!$E$6:$E$17</c:f>
              <c:numCache>
                <c:formatCode>[h]:mm:ss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2-4031-B1A9-F89C66C6A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185055"/>
        <c:axId val="1"/>
      </c:lineChart>
      <c:catAx>
        <c:axId val="54318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: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431850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eobox.it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</xdr:row>
      <xdr:rowOff>9526</xdr:rowOff>
    </xdr:from>
    <xdr:to>
      <xdr:col>3</xdr:col>
      <xdr:colOff>95250</xdr:colOff>
      <xdr:row>11</xdr:row>
      <xdr:rowOff>125674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B66D644-8446-4BD0-B63F-8B2570FCC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14401"/>
          <a:ext cx="1704975" cy="1278198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371476</xdr:colOff>
      <xdr:row>21</xdr:row>
      <xdr:rowOff>19049</xdr:rowOff>
    </xdr:from>
    <xdr:to>
      <xdr:col>2</xdr:col>
      <xdr:colOff>466726</xdr:colOff>
      <xdr:row>27</xdr:row>
      <xdr:rowOff>72756</xdr:rowOff>
    </xdr:to>
    <xdr:pic>
      <xdr:nvPicPr>
        <xdr:cNvPr id="5" name="Immagin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D48D6F-42D1-41FA-810B-C287FD706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3743324"/>
          <a:ext cx="1314450" cy="1025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133350</xdr:rowOff>
    </xdr:from>
    <xdr:to>
      <xdr:col>11</xdr:col>
      <xdr:colOff>523875</xdr:colOff>
      <xdr:row>36</xdr:row>
      <xdr:rowOff>123825</xdr:rowOff>
    </xdr:to>
    <xdr:graphicFrame macro="">
      <xdr:nvGraphicFramePr>
        <xdr:cNvPr id="14343" name="Grafico 4">
          <a:extLst>
            <a:ext uri="{FF2B5EF4-FFF2-40B4-BE49-F238E27FC236}">
              <a16:creationId xmlns:a16="http://schemas.microsoft.com/office/drawing/2014/main" id="{EA043D1B-9769-4E5E-9077-B2793F333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obox.it/" TargetMode="External"/><Relationship Id="rId2" Type="http://schemas.openxmlformats.org/officeDocument/2006/relationships/hyperlink" Target="http://www.sitiegrafica.it/" TargetMode="External"/><Relationship Id="rId1" Type="http://schemas.openxmlformats.org/officeDocument/2006/relationships/hyperlink" Target="http://www.inter-ware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indexed="56"/>
  </sheetPr>
  <dimension ref="A1:G25"/>
  <sheetViews>
    <sheetView showGridLines="0" tabSelected="1" workbookViewId="0">
      <selection activeCell="F3" sqref="F3"/>
    </sheetView>
  </sheetViews>
  <sheetFormatPr defaultRowHeight="12.75" x14ac:dyDescent="0.2"/>
  <cols>
    <col min="4" max="4" width="2.7109375" customWidth="1"/>
    <col min="5" max="5" width="2.28515625" customWidth="1"/>
    <col min="6" max="6" width="23.5703125" customWidth="1"/>
  </cols>
  <sheetData>
    <row r="1" spans="1:7" ht="19.5" x14ac:dyDescent="0.25">
      <c r="A1" s="67" t="s">
        <v>28</v>
      </c>
      <c r="B1" s="68"/>
      <c r="C1" s="68"/>
      <c r="D1" s="68"/>
      <c r="E1" s="68"/>
      <c r="F1" s="69">
        <v>2020</v>
      </c>
    </row>
    <row r="2" spans="1:7" ht="19.5" x14ac:dyDescent="0.25">
      <c r="A2" s="70"/>
      <c r="B2" s="71"/>
      <c r="C2" s="71"/>
      <c r="D2" s="71"/>
      <c r="E2" s="71"/>
      <c r="F2" s="72"/>
    </row>
    <row r="3" spans="1:7" ht="19.5" x14ac:dyDescent="0.25">
      <c r="A3" s="201" t="s">
        <v>29</v>
      </c>
      <c r="B3" s="201"/>
      <c r="C3" s="201"/>
      <c r="D3" s="201"/>
      <c r="E3" s="201"/>
      <c r="F3" s="73" t="s">
        <v>36</v>
      </c>
      <c r="G3" s="74"/>
    </row>
    <row r="5" spans="1:7" ht="15" x14ac:dyDescent="0.2">
      <c r="E5" s="75" t="s">
        <v>15</v>
      </c>
    </row>
    <row r="6" spans="1:7" x14ac:dyDescent="0.2">
      <c r="E6" s="36"/>
    </row>
    <row r="7" spans="1:7" x14ac:dyDescent="0.2">
      <c r="E7" s="50" t="s">
        <v>26</v>
      </c>
      <c r="F7" s="51" t="s">
        <v>14</v>
      </c>
    </row>
    <row r="8" spans="1:7" x14ac:dyDescent="0.2">
      <c r="E8" s="50" t="s">
        <v>26</v>
      </c>
      <c r="F8" s="51" t="s">
        <v>16</v>
      </c>
    </row>
    <row r="9" spans="1:7" x14ac:dyDescent="0.2">
      <c r="E9" s="50" t="s">
        <v>26</v>
      </c>
      <c r="F9" s="51" t="s">
        <v>17</v>
      </c>
    </row>
    <row r="10" spans="1:7" x14ac:dyDescent="0.2">
      <c r="E10" s="50" t="s">
        <v>26</v>
      </c>
      <c r="F10" s="51" t="s">
        <v>18</v>
      </c>
    </row>
    <row r="11" spans="1:7" x14ac:dyDescent="0.2">
      <c r="E11" s="50" t="s">
        <v>26</v>
      </c>
      <c r="F11" s="51" t="s">
        <v>19</v>
      </c>
    </row>
    <row r="12" spans="1:7" x14ac:dyDescent="0.2">
      <c r="E12" s="50" t="s">
        <v>26</v>
      </c>
      <c r="F12" s="51" t="s">
        <v>20</v>
      </c>
    </row>
    <row r="13" spans="1:7" x14ac:dyDescent="0.2">
      <c r="E13" s="50" t="s">
        <v>26</v>
      </c>
      <c r="F13" s="51" t="s">
        <v>21</v>
      </c>
    </row>
    <row r="14" spans="1:7" x14ac:dyDescent="0.2">
      <c r="E14" s="50" t="s">
        <v>26</v>
      </c>
      <c r="F14" s="51" t="s">
        <v>22</v>
      </c>
    </row>
    <row r="15" spans="1:7" x14ac:dyDescent="0.2">
      <c r="E15" s="50" t="s">
        <v>26</v>
      </c>
      <c r="F15" s="51" t="s">
        <v>11</v>
      </c>
    </row>
    <row r="16" spans="1:7" x14ac:dyDescent="0.2">
      <c r="E16" s="50" t="s">
        <v>26</v>
      </c>
      <c r="F16" s="51" t="s">
        <v>23</v>
      </c>
    </row>
    <row r="17" spans="1:6" x14ac:dyDescent="0.2">
      <c r="E17" s="50" t="s">
        <v>26</v>
      </c>
      <c r="F17" s="51" t="s">
        <v>24</v>
      </c>
    </row>
    <row r="18" spans="1:6" x14ac:dyDescent="0.2">
      <c r="E18" s="50" t="s">
        <v>26</v>
      </c>
      <c r="F18" s="51" t="s">
        <v>25</v>
      </c>
    </row>
    <row r="19" spans="1:6" x14ac:dyDescent="0.2">
      <c r="E19" s="36"/>
    </row>
    <row r="20" spans="1:6" ht="15.75" x14ac:dyDescent="0.25">
      <c r="A20" s="106" t="s">
        <v>32</v>
      </c>
      <c r="B20" s="106"/>
      <c r="C20" s="107">
        <v>0.33333333333333331</v>
      </c>
      <c r="D20" s="108"/>
      <c r="E20" s="50" t="s">
        <v>26</v>
      </c>
      <c r="F20" s="51" t="s">
        <v>27</v>
      </c>
    </row>
    <row r="25" spans="1:6" x14ac:dyDescent="0.2">
      <c r="A25" s="202" t="s">
        <v>35</v>
      </c>
      <c r="B25" s="202"/>
      <c r="C25" s="202"/>
      <c r="D25" s="202"/>
      <c r="E25" s="202"/>
      <c r="F25" s="202"/>
    </row>
  </sheetData>
  <mergeCells count="2">
    <mergeCell ref="A3:E3"/>
    <mergeCell ref="A25:F25"/>
  </mergeCells>
  <phoneticPr fontId="13" type="noConversion"/>
  <hyperlinks>
    <hyperlink ref="F7" location="Gennaio!A1" display="Gennaio" xr:uid="{00000000-0004-0000-0000-000000000000}"/>
    <hyperlink ref="F8" location="Febbraio!A1" display="Febbraio" xr:uid="{00000000-0004-0000-0000-000001000000}"/>
    <hyperlink ref="F9" location="Marzo!A1" display="Marzo" xr:uid="{00000000-0004-0000-0000-000002000000}"/>
    <hyperlink ref="F10" location="Aprile!A1" display="Aprile" xr:uid="{00000000-0004-0000-0000-000003000000}"/>
    <hyperlink ref="F11" location="Maggio!A1" display="Maggio" xr:uid="{00000000-0004-0000-0000-000004000000}"/>
    <hyperlink ref="F12" location="Giugno!A1" display="Giugno" xr:uid="{00000000-0004-0000-0000-000005000000}"/>
    <hyperlink ref="F13" location="Luglio!A1" display="Luglio" xr:uid="{00000000-0004-0000-0000-000006000000}"/>
    <hyperlink ref="F14" location="Agosto!A1" display="Agosto" xr:uid="{00000000-0004-0000-0000-000007000000}"/>
    <hyperlink ref="F15" location="Settembre!A1" display="Settembre" xr:uid="{00000000-0004-0000-0000-000008000000}"/>
    <hyperlink ref="F16" location="Ottobre!A1" display="Ottobre" xr:uid="{00000000-0004-0000-0000-000009000000}"/>
    <hyperlink ref="F17" location="Novembre!A1" display="Novembre" xr:uid="{00000000-0004-0000-0000-00000A000000}"/>
    <hyperlink ref="F18" location="Dicembre!A1" display="Dicembre" xr:uid="{00000000-0004-0000-0000-00000B000000}"/>
    <hyperlink ref="F20" location="Riepilogo!A1" display="Riepilogo &amp; Statistiche" xr:uid="{00000000-0004-0000-0000-00000C000000}"/>
    <hyperlink ref="A25" r:id="rId1" display="made by Inter-Ware Soft. Tech." xr:uid="{00000000-0004-0000-0000-00000D000000}"/>
    <hyperlink ref="A25:C25" r:id="rId2" display="made by SitieGrafica.it" xr:uid="{00000000-0004-0000-0000-00000E000000}"/>
    <hyperlink ref="A25:F25" r:id="rId3" display="made by Massimo Sgambato SeoBox" xr:uid="{00000000-0004-0000-0000-00000F000000}"/>
  </hyperlinks>
  <pageMargins left="0.75" right="0.75" top="1" bottom="1" header="0.5" footer="0.5"/>
  <pageSetup paperSize="9" orientation="portrait" horizontalDpi="300" verticalDpi="300" copies="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4.7109375" style="1" customWidth="1"/>
    <col min="5" max="7" width="14.7109375" customWidth="1"/>
    <col min="8" max="8" width="15.85546875" customWidth="1"/>
    <col min="9" max="11" width="14.710937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Principale'!F15</f>
        <v>Settembre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17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111" t="s">
        <v>282</v>
      </c>
      <c r="B6" s="135">
        <f t="shared" ref="B6:B36" si="0">WEEKDAY(A6,2)</f>
        <v>2</v>
      </c>
      <c r="C6" s="86"/>
      <c r="D6" s="55"/>
      <c r="E6" s="55"/>
      <c r="F6" s="56"/>
      <c r="G6" s="137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0</v>
      </c>
      <c r="K6" s="171">
        <f t="shared" ref="K6:K39" si="4">G6</f>
        <v>0</v>
      </c>
      <c r="L6" s="101"/>
      <c r="M6" s="27"/>
    </row>
    <row r="7" spans="1:13" x14ac:dyDescent="0.2">
      <c r="A7" s="109" t="s">
        <v>283</v>
      </c>
      <c r="B7" s="135">
        <f t="shared" si="0"/>
        <v>3</v>
      </c>
      <c r="C7" s="54"/>
      <c r="D7" s="55"/>
      <c r="E7" s="55"/>
      <c r="F7" s="56"/>
      <c r="G7" s="137">
        <f t="shared" ref="G7:G35" si="5">IF((D7-C7)+(F7-E7)=0,0,(D7-C7)+(F7-E7))</f>
        <v>0</v>
      </c>
      <c r="H7" s="155">
        <f t="shared" si="1"/>
        <v>0</v>
      </c>
      <c r="I7" s="138">
        <f t="shared" si="2"/>
        <v>0</v>
      </c>
      <c r="J7" s="181">
        <f t="shared" si="3"/>
        <v>0</v>
      </c>
      <c r="K7" s="171">
        <f t="shared" si="4"/>
        <v>0</v>
      </c>
      <c r="L7" s="112"/>
      <c r="M7" s="27"/>
    </row>
    <row r="8" spans="1:13" x14ac:dyDescent="0.2">
      <c r="A8" s="109" t="s">
        <v>284</v>
      </c>
      <c r="B8" s="135">
        <f t="shared" si="0"/>
        <v>4</v>
      </c>
      <c r="C8" s="54"/>
      <c r="D8" s="55"/>
      <c r="E8" s="55"/>
      <c r="F8" s="56"/>
      <c r="G8" s="137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0</v>
      </c>
      <c r="K8" s="171">
        <f t="shared" si="4"/>
        <v>0</v>
      </c>
      <c r="L8" s="112"/>
      <c r="M8" s="27"/>
    </row>
    <row r="9" spans="1:13" x14ac:dyDescent="0.2">
      <c r="A9" s="109" t="s">
        <v>285</v>
      </c>
      <c r="B9" s="125">
        <f t="shared" si="0"/>
        <v>5</v>
      </c>
      <c r="C9" s="52"/>
      <c r="D9" s="6"/>
      <c r="E9" s="6"/>
      <c r="F9" s="53"/>
      <c r="G9" s="123">
        <f t="shared" si="5"/>
        <v>0</v>
      </c>
      <c r="H9" s="155">
        <f t="shared" si="1"/>
        <v>0</v>
      </c>
      <c r="I9" s="138">
        <f t="shared" si="2"/>
        <v>0</v>
      </c>
      <c r="J9" s="181">
        <f t="shared" si="3"/>
        <v>0</v>
      </c>
      <c r="K9" s="172">
        <f t="shared" si="4"/>
        <v>0</v>
      </c>
      <c r="L9" s="113"/>
      <c r="M9" s="27"/>
    </row>
    <row r="10" spans="1:13" x14ac:dyDescent="0.2">
      <c r="A10" s="85" t="s">
        <v>286</v>
      </c>
      <c r="B10" s="135">
        <f t="shared" si="0"/>
        <v>6</v>
      </c>
      <c r="C10" s="64"/>
      <c r="D10" s="59"/>
      <c r="E10" s="59"/>
      <c r="F10" s="65"/>
      <c r="G10" s="137">
        <f t="shared" si="5"/>
        <v>0</v>
      </c>
      <c r="H10" s="155">
        <f t="shared" si="1"/>
        <v>0</v>
      </c>
      <c r="I10" s="138">
        <f t="shared" si="2"/>
        <v>0</v>
      </c>
      <c r="J10" s="181">
        <f t="shared" si="3"/>
        <v>1</v>
      </c>
      <c r="K10" s="171">
        <f t="shared" si="4"/>
        <v>0</v>
      </c>
      <c r="L10" s="104"/>
      <c r="M10" s="27"/>
    </row>
    <row r="11" spans="1:13" x14ac:dyDescent="0.2">
      <c r="A11" s="85" t="s">
        <v>287</v>
      </c>
      <c r="B11" s="135">
        <f t="shared" si="0"/>
        <v>7</v>
      </c>
      <c r="C11" s="64"/>
      <c r="D11" s="59"/>
      <c r="E11" s="59"/>
      <c r="F11" s="65"/>
      <c r="G11" s="137">
        <f t="shared" si="5"/>
        <v>0</v>
      </c>
      <c r="H11" s="155">
        <f t="shared" si="1"/>
        <v>0</v>
      </c>
      <c r="I11" s="138">
        <f t="shared" si="2"/>
        <v>0</v>
      </c>
      <c r="J11" s="181">
        <f t="shared" si="3"/>
        <v>1</v>
      </c>
      <c r="K11" s="171">
        <f t="shared" si="4"/>
        <v>0</v>
      </c>
      <c r="L11" s="101"/>
      <c r="M11" s="27"/>
    </row>
    <row r="12" spans="1:13" x14ac:dyDescent="0.2">
      <c r="A12" s="109" t="s">
        <v>288</v>
      </c>
      <c r="B12" s="135">
        <f t="shared" si="0"/>
        <v>1</v>
      </c>
      <c r="C12" s="54"/>
      <c r="D12" s="55"/>
      <c r="E12" s="55"/>
      <c r="F12" s="56"/>
      <c r="G12" s="137">
        <f t="shared" si="5"/>
        <v>0</v>
      </c>
      <c r="H12" s="155">
        <f t="shared" si="1"/>
        <v>0</v>
      </c>
      <c r="I12" s="138">
        <f t="shared" si="2"/>
        <v>0</v>
      </c>
      <c r="J12" s="181">
        <f t="shared" si="3"/>
        <v>0</v>
      </c>
      <c r="K12" s="171">
        <f t="shared" si="4"/>
        <v>0</v>
      </c>
      <c r="L12" s="101"/>
      <c r="M12" s="27"/>
    </row>
    <row r="13" spans="1:13" x14ac:dyDescent="0.2">
      <c r="A13" s="109" t="s">
        <v>289</v>
      </c>
      <c r="B13" s="135">
        <f t="shared" si="0"/>
        <v>2</v>
      </c>
      <c r="C13" s="54"/>
      <c r="D13" s="55"/>
      <c r="E13" s="55"/>
      <c r="F13" s="56"/>
      <c r="G13" s="137">
        <f t="shared" si="5"/>
        <v>0</v>
      </c>
      <c r="H13" s="155">
        <f t="shared" si="1"/>
        <v>0</v>
      </c>
      <c r="I13" s="138">
        <f t="shared" si="2"/>
        <v>0</v>
      </c>
      <c r="J13" s="181">
        <f t="shared" si="3"/>
        <v>0</v>
      </c>
      <c r="K13" s="171">
        <f t="shared" si="4"/>
        <v>0</v>
      </c>
      <c r="L13" s="101"/>
      <c r="M13" s="27"/>
    </row>
    <row r="14" spans="1:13" x14ac:dyDescent="0.2">
      <c r="A14" s="109" t="s">
        <v>290</v>
      </c>
      <c r="B14" s="135">
        <f t="shared" si="0"/>
        <v>3</v>
      </c>
      <c r="C14" s="54"/>
      <c r="D14" s="55"/>
      <c r="E14" s="55"/>
      <c r="F14" s="56"/>
      <c r="G14" s="137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0</v>
      </c>
      <c r="K14" s="171">
        <f t="shared" si="4"/>
        <v>0</v>
      </c>
      <c r="L14" s="112"/>
      <c r="M14" s="27"/>
    </row>
    <row r="15" spans="1:13" x14ac:dyDescent="0.2">
      <c r="A15" s="109" t="s">
        <v>291</v>
      </c>
      <c r="B15" s="135">
        <f t="shared" si="0"/>
        <v>4</v>
      </c>
      <c r="C15" s="54"/>
      <c r="D15" s="55"/>
      <c r="E15" s="55"/>
      <c r="F15" s="56"/>
      <c r="G15" s="137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0</v>
      </c>
      <c r="K15" s="171">
        <f t="shared" si="4"/>
        <v>0</v>
      </c>
      <c r="L15" s="112"/>
      <c r="M15" s="27"/>
    </row>
    <row r="16" spans="1:13" x14ac:dyDescent="0.2">
      <c r="A16" s="109" t="s">
        <v>292</v>
      </c>
      <c r="B16" s="125">
        <f t="shared" si="0"/>
        <v>5</v>
      </c>
      <c r="C16" s="52"/>
      <c r="D16" s="6"/>
      <c r="E16" s="6"/>
      <c r="F16" s="53"/>
      <c r="G16" s="123">
        <f t="shared" si="5"/>
        <v>0</v>
      </c>
      <c r="H16" s="155">
        <f t="shared" si="1"/>
        <v>0</v>
      </c>
      <c r="I16" s="138">
        <f t="shared" si="2"/>
        <v>0</v>
      </c>
      <c r="J16" s="181">
        <f t="shared" si="3"/>
        <v>0</v>
      </c>
      <c r="K16" s="172">
        <f t="shared" si="4"/>
        <v>0</v>
      </c>
      <c r="L16" s="113"/>
      <c r="M16" s="27"/>
    </row>
    <row r="17" spans="1:13" x14ac:dyDescent="0.2">
      <c r="A17" s="85" t="s">
        <v>293</v>
      </c>
      <c r="B17" s="135">
        <f t="shared" si="0"/>
        <v>6</v>
      </c>
      <c r="C17" s="64"/>
      <c r="D17" s="59"/>
      <c r="E17" s="59"/>
      <c r="F17" s="65"/>
      <c r="G17" s="137">
        <f t="shared" si="5"/>
        <v>0</v>
      </c>
      <c r="H17" s="155">
        <f t="shared" si="1"/>
        <v>0</v>
      </c>
      <c r="I17" s="138">
        <f t="shared" si="2"/>
        <v>0</v>
      </c>
      <c r="J17" s="181">
        <f t="shared" si="3"/>
        <v>1</v>
      </c>
      <c r="K17" s="171">
        <f t="shared" si="4"/>
        <v>0</v>
      </c>
      <c r="L17" s="104"/>
      <c r="M17" s="27"/>
    </row>
    <row r="18" spans="1:13" x14ac:dyDescent="0.2">
      <c r="A18" s="85" t="s">
        <v>294</v>
      </c>
      <c r="B18" s="135">
        <f t="shared" si="0"/>
        <v>7</v>
      </c>
      <c r="C18" s="64"/>
      <c r="D18" s="59"/>
      <c r="E18" s="59"/>
      <c r="F18" s="65"/>
      <c r="G18" s="137">
        <f t="shared" si="5"/>
        <v>0</v>
      </c>
      <c r="H18" s="155">
        <f t="shared" si="1"/>
        <v>0</v>
      </c>
      <c r="I18" s="138">
        <f t="shared" si="2"/>
        <v>0</v>
      </c>
      <c r="J18" s="181">
        <f t="shared" si="3"/>
        <v>1</v>
      </c>
      <c r="K18" s="171">
        <f t="shared" si="4"/>
        <v>0</v>
      </c>
      <c r="L18" s="101"/>
      <c r="M18" s="27"/>
    </row>
    <row r="19" spans="1:13" x14ac:dyDescent="0.2">
      <c r="A19" s="109" t="s">
        <v>295</v>
      </c>
      <c r="B19" s="135">
        <f t="shared" si="0"/>
        <v>1</v>
      </c>
      <c r="C19" s="54"/>
      <c r="D19" s="55"/>
      <c r="E19" s="55"/>
      <c r="F19" s="56"/>
      <c r="G19" s="137">
        <f t="shared" si="5"/>
        <v>0</v>
      </c>
      <c r="H19" s="155">
        <f t="shared" si="1"/>
        <v>0</v>
      </c>
      <c r="I19" s="138">
        <f t="shared" si="2"/>
        <v>0</v>
      </c>
      <c r="J19" s="181">
        <f t="shared" si="3"/>
        <v>0</v>
      </c>
      <c r="K19" s="171">
        <f t="shared" si="4"/>
        <v>0</v>
      </c>
      <c r="L19" s="101"/>
      <c r="M19" s="27"/>
    </row>
    <row r="20" spans="1:13" x14ac:dyDescent="0.2">
      <c r="A20" s="109" t="s">
        <v>296</v>
      </c>
      <c r="B20" s="135">
        <f t="shared" si="0"/>
        <v>2</v>
      </c>
      <c r="C20" s="54"/>
      <c r="D20" s="55"/>
      <c r="E20" s="55"/>
      <c r="F20" s="56"/>
      <c r="G20" s="137">
        <f t="shared" si="5"/>
        <v>0</v>
      </c>
      <c r="H20" s="155">
        <f t="shared" si="1"/>
        <v>0</v>
      </c>
      <c r="I20" s="138">
        <f t="shared" si="2"/>
        <v>0</v>
      </c>
      <c r="J20" s="181">
        <f t="shared" si="3"/>
        <v>0</v>
      </c>
      <c r="K20" s="171">
        <f t="shared" si="4"/>
        <v>0</v>
      </c>
      <c r="L20" s="101"/>
      <c r="M20" s="27"/>
    </row>
    <row r="21" spans="1:13" x14ac:dyDescent="0.2">
      <c r="A21" s="109" t="s">
        <v>297</v>
      </c>
      <c r="B21" s="135">
        <f t="shared" si="0"/>
        <v>3</v>
      </c>
      <c r="C21" s="54"/>
      <c r="D21" s="55"/>
      <c r="E21" s="55"/>
      <c r="F21" s="56"/>
      <c r="G21" s="137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0</v>
      </c>
      <c r="K21" s="171">
        <f t="shared" si="4"/>
        <v>0</v>
      </c>
      <c r="L21" s="112"/>
      <c r="M21" s="27"/>
    </row>
    <row r="22" spans="1:13" x14ac:dyDescent="0.2">
      <c r="A22" s="109" t="s">
        <v>298</v>
      </c>
      <c r="B22" s="135">
        <f t="shared" si="0"/>
        <v>4</v>
      </c>
      <c r="C22" s="54"/>
      <c r="D22" s="55"/>
      <c r="E22" s="55"/>
      <c r="F22" s="56"/>
      <c r="G22" s="137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0</v>
      </c>
      <c r="K22" s="171">
        <f t="shared" si="4"/>
        <v>0</v>
      </c>
      <c r="L22" s="112"/>
      <c r="M22" s="27"/>
    </row>
    <row r="23" spans="1:13" x14ac:dyDescent="0.2">
      <c r="A23" s="109" t="s">
        <v>299</v>
      </c>
      <c r="B23" s="125">
        <f t="shared" si="0"/>
        <v>5</v>
      </c>
      <c r="C23" s="52"/>
      <c r="D23" s="6"/>
      <c r="E23" s="6"/>
      <c r="F23" s="53"/>
      <c r="G23" s="123">
        <f t="shared" si="5"/>
        <v>0</v>
      </c>
      <c r="H23" s="155">
        <f t="shared" si="1"/>
        <v>0</v>
      </c>
      <c r="I23" s="138">
        <f t="shared" si="2"/>
        <v>0</v>
      </c>
      <c r="J23" s="181">
        <f t="shared" si="3"/>
        <v>0</v>
      </c>
      <c r="K23" s="172">
        <f t="shared" si="4"/>
        <v>0</v>
      </c>
      <c r="L23" s="113"/>
      <c r="M23" s="27"/>
    </row>
    <row r="24" spans="1:13" x14ac:dyDescent="0.2">
      <c r="A24" s="85" t="s">
        <v>300</v>
      </c>
      <c r="B24" s="135">
        <f t="shared" si="0"/>
        <v>6</v>
      </c>
      <c r="C24" s="64"/>
      <c r="D24" s="59"/>
      <c r="E24" s="59"/>
      <c r="F24" s="65"/>
      <c r="G24" s="137">
        <f t="shared" si="5"/>
        <v>0</v>
      </c>
      <c r="H24" s="155">
        <f t="shared" si="1"/>
        <v>0</v>
      </c>
      <c r="I24" s="138">
        <f t="shared" si="2"/>
        <v>0</v>
      </c>
      <c r="J24" s="181">
        <f t="shared" si="3"/>
        <v>1</v>
      </c>
      <c r="K24" s="171">
        <f t="shared" si="4"/>
        <v>0</v>
      </c>
      <c r="L24" s="104"/>
      <c r="M24" s="27"/>
    </row>
    <row r="25" spans="1:13" x14ac:dyDescent="0.2">
      <c r="A25" s="85" t="s">
        <v>301</v>
      </c>
      <c r="B25" s="135">
        <f t="shared" si="0"/>
        <v>7</v>
      </c>
      <c r="C25" s="64"/>
      <c r="D25" s="59"/>
      <c r="E25" s="59"/>
      <c r="F25" s="65"/>
      <c r="G25" s="137">
        <f t="shared" si="5"/>
        <v>0</v>
      </c>
      <c r="H25" s="155">
        <f t="shared" si="1"/>
        <v>0</v>
      </c>
      <c r="I25" s="138">
        <f t="shared" si="2"/>
        <v>0</v>
      </c>
      <c r="J25" s="181">
        <f t="shared" si="3"/>
        <v>1</v>
      </c>
      <c r="K25" s="171">
        <f t="shared" si="4"/>
        <v>0</v>
      </c>
      <c r="L25" s="101"/>
      <c r="M25" s="27"/>
    </row>
    <row r="26" spans="1:13" x14ac:dyDescent="0.2">
      <c r="A26" s="109" t="s">
        <v>302</v>
      </c>
      <c r="B26" s="135">
        <f t="shared" si="0"/>
        <v>1</v>
      </c>
      <c r="C26" s="54"/>
      <c r="D26" s="55"/>
      <c r="E26" s="55"/>
      <c r="F26" s="56"/>
      <c r="G26" s="137">
        <f t="shared" si="5"/>
        <v>0</v>
      </c>
      <c r="H26" s="155">
        <f t="shared" si="1"/>
        <v>0</v>
      </c>
      <c r="I26" s="138">
        <f t="shared" si="2"/>
        <v>0</v>
      </c>
      <c r="J26" s="181">
        <f t="shared" si="3"/>
        <v>0</v>
      </c>
      <c r="K26" s="171">
        <f t="shared" si="4"/>
        <v>0</v>
      </c>
      <c r="L26" s="101"/>
      <c r="M26" s="27"/>
    </row>
    <row r="27" spans="1:13" x14ac:dyDescent="0.2">
      <c r="A27" s="109" t="s">
        <v>303</v>
      </c>
      <c r="B27" s="135">
        <f t="shared" si="0"/>
        <v>2</v>
      </c>
      <c r="C27" s="54"/>
      <c r="D27" s="55"/>
      <c r="E27" s="55"/>
      <c r="F27" s="56"/>
      <c r="G27" s="137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0</v>
      </c>
      <c r="K27" s="171">
        <f t="shared" si="4"/>
        <v>0</v>
      </c>
      <c r="L27" s="101"/>
      <c r="M27" s="27"/>
    </row>
    <row r="28" spans="1:13" x14ac:dyDescent="0.2">
      <c r="A28" s="109" t="s">
        <v>304</v>
      </c>
      <c r="B28" s="135">
        <f t="shared" si="0"/>
        <v>3</v>
      </c>
      <c r="C28" s="54"/>
      <c r="D28" s="55"/>
      <c r="E28" s="55"/>
      <c r="F28" s="56"/>
      <c r="G28" s="137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0</v>
      </c>
      <c r="K28" s="171">
        <f t="shared" si="4"/>
        <v>0</v>
      </c>
      <c r="L28" s="112"/>
      <c r="M28" s="27"/>
    </row>
    <row r="29" spans="1:13" x14ac:dyDescent="0.2">
      <c r="A29" s="109" t="s">
        <v>305</v>
      </c>
      <c r="B29" s="135">
        <f t="shared" si="0"/>
        <v>4</v>
      </c>
      <c r="C29" s="54"/>
      <c r="D29" s="55"/>
      <c r="E29" s="55"/>
      <c r="F29" s="56"/>
      <c r="G29" s="137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0</v>
      </c>
      <c r="K29" s="171">
        <f t="shared" si="4"/>
        <v>0</v>
      </c>
      <c r="L29" s="112"/>
      <c r="M29" s="27"/>
    </row>
    <row r="30" spans="1:13" x14ac:dyDescent="0.2">
      <c r="A30" s="109" t="s">
        <v>306</v>
      </c>
      <c r="B30" s="125">
        <f t="shared" si="0"/>
        <v>5</v>
      </c>
      <c r="C30" s="52"/>
      <c r="D30" s="6"/>
      <c r="E30" s="6"/>
      <c r="F30" s="53"/>
      <c r="G30" s="123">
        <f t="shared" si="5"/>
        <v>0</v>
      </c>
      <c r="H30" s="155">
        <f t="shared" si="1"/>
        <v>0</v>
      </c>
      <c r="I30" s="138">
        <f t="shared" si="2"/>
        <v>0</v>
      </c>
      <c r="J30" s="181">
        <f t="shared" si="3"/>
        <v>0</v>
      </c>
      <c r="K30" s="172">
        <f t="shared" si="4"/>
        <v>0</v>
      </c>
      <c r="L30" s="113"/>
      <c r="M30" s="27"/>
    </row>
    <row r="31" spans="1:13" x14ac:dyDescent="0.2">
      <c r="A31" s="85" t="s">
        <v>307</v>
      </c>
      <c r="B31" s="135">
        <f t="shared" si="0"/>
        <v>6</v>
      </c>
      <c r="C31" s="64"/>
      <c r="D31" s="59"/>
      <c r="E31" s="59"/>
      <c r="F31" s="65"/>
      <c r="G31" s="137">
        <f t="shared" si="5"/>
        <v>0</v>
      </c>
      <c r="H31" s="155">
        <f t="shared" si="1"/>
        <v>0</v>
      </c>
      <c r="I31" s="138">
        <f t="shared" si="2"/>
        <v>0</v>
      </c>
      <c r="J31" s="181">
        <f t="shared" si="3"/>
        <v>1</v>
      </c>
      <c r="K31" s="171">
        <f t="shared" si="4"/>
        <v>0</v>
      </c>
      <c r="L31" s="104"/>
      <c r="M31" s="27"/>
    </row>
    <row r="32" spans="1:13" x14ac:dyDescent="0.2">
      <c r="A32" s="85" t="s">
        <v>308</v>
      </c>
      <c r="B32" s="135">
        <f t="shared" si="0"/>
        <v>7</v>
      </c>
      <c r="C32" s="64"/>
      <c r="D32" s="59"/>
      <c r="E32" s="59"/>
      <c r="F32" s="65"/>
      <c r="G32" s="137">
        <f t="shared" si="5"/>
        <v>0</v>
      </c>
      <c r="H32" s="155">
        <f t="shared" si="1"/>
        <v>0</v>
      </c>
      <c r="I32" s="138">
        <f t="shared" si="2"/>
        <v>0</v>
      </c>
      <c r="J32" s="181">
        <f t="shared" si="3"/>
        <v>1</v>
      </c>
      <c r="K32" s="171">
        <f t="shared" si="4"/>
        <v>0</v>
      </c>
      <c r="L32" s="101"/>
      <c r="M32" s="27"/>
    </row>
    <row r="33" spans="1:13" x14ac:dyDescent="0.2">
      <c r="A33" s="109" t="s">
        <v>309</v>
      </c>
      <c r="B33" s="135">
        <f t="shared" si="0"/>
        <v>1</v>
      </c>
      <c r="C33" s="54"/>
      <c r="D33" s="55"/>
      <c r="E33" s="55"/>
      <c r="F33" s="56"/>
      <c r="G33" s="137">
        <f t="shared" si="5"/>
        <v>0</v>
      </c>
      <c r="H33" s="155">
        <f t="shared" si="1"/>
        <v>0</v>
      </c>
      <c r="I33" s="138">
        <f t="shared" si="2"/>
        <v>0</v>
      </c>
      <c r="J33" s="181">
        <f t="shared" si="3"/>
        <v>0</v>
      </c>
      <c r="K33" s="171">
        <f t="shared" si="4"/>
        <v>0</v>
      </c>
      <c r="L33" s="101"/>
      <c r="M33" s="27"/>
    </row>
    <row r="34" spans="1:13" x14ac:dyDescent="0.2">
      <c r="A34" s="109" t="s">
        <v>310</v>
      </c>
      <c r="B34" s="135">
        <f t="shared" si="0"/>
        <v>2</v>
      </c>
      <c r="C34" s="54"/>
      <c r="D34" s="55"/>
      <c r="E34" s="55"/>
      <c r="F34" s="56"/>
      <c r="G34" s="137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0</v>
      </c>
      <c r="K34" s="171">
        <f t="shared" si="4"/>
        <v>0</v>
      </c>
      <c r="L34" s="101"/>
      <c r="M34" s="27"/>
    </row>
    <row r="35" spans="1:13" x14ac:dyDescent="0.2">
      <c r="A35" s="109" t="s">
        <v>311</v>
      </c>
      <c r="B35" s="135">
        <f t="shared" si="0"/>
        <v>3</v>
      </c>
      <c r="C35" s="54"/>
      <c r="D35" s="55"/>
      <c r="E35" s="55"/>
      <c r="F35" s="56"/>
      <c r="G35" s="137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0</v>
      </c>
      <c r="K35" s="171">
        <f t="shared" si="4"/>
        <v>0</v>
      </c>
      <c r="L35" s="113"/>
      <c r="M35" s="27"/>
    </row>
    <row r="36" spans="1:13" ht="13.5" thickBot="1" x14ac:dyDescent="0.25">
      <c r="A36" s="132"/>
      <c r="B36" s="125">
        <f t="shared" si="0"/>
        <v>6</v>
      </c>
      <c r="C36" s="127"/>
      <c r="D36" s="121"/>
      <c r="E36" s="121"/>
      <c r="F36" s="121"/>
      <c r="G36" s="128"/>
      <c r="H36" s="155">
        <f t="shared" si="1"/>
        <v>0</v>
      </c>
      <c r="I36" s="138">
        <f t="shared" si="2"/>
        <v>0</v>
      </c>
      <c r="J36" s="187">
        <f t="shared" si="3"/>
        <v>1</v>
      </c>
      <c r="K36" s="193">
        <f t="shared" si="4"/>
        <v>0</v>
      </c>
      <c r="L36" s="189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35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5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>
    <pageSetUpPr fitToPage="1"/>
  </sheetPr>
  <dimension ref="A1:M215"/>
  <sheetViews>
    <sheetView workbookViewId="0">
      <selection activeCell="A36" sqref="A36:L3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6.140625" style="1" customWidth="1"/>
    <col min="5" max="7" width="16.140625" customWidth="1"/>
    <col min="8" max="8" width="15.85546875" customWidth="1"/>
    <col min="9" max="11" width="16.1406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Principale'!F16</f>
        <v>Ottobre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17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111" t="s">
        <v>312</v>
      </c>
      <c r="B6" s="135">
        <f t="shared" ref="B6:B36" si="0">WEEKDAY(A6,2)</f>
        <v>4</v>
      </c>
      <c r="C6" s="86"/>
      <c r="D6" s="55"/>
      <c r="E6" s="55"/>
      <c r="F6" s="56"/>
      <c r="G6" s="137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0</v>
      </c>
      <c r="K6" s="179">
        <f t="shared" ref="K6:K39" si="4">G6</f>
        <v>0</v>
      </c>
      <c r="L6" s="101"/>
      <c r="M6" s="27"/>
    </row>
    <row r="7" spans="1:13" x14ac:dyDescent="0.2">
      <c r="A7" s="109" t="s">
        <v>313</v>
      </c>
      <c r="B7" s="125">
        <f t="shared" si="0"/>
        <v>5</v>
      </c>
      <c r="C7" s="52"/>
      <c r="D7" s="6"/>
      <c r="E7" s="6"/>
      <c r="F7" s="53"/>
      <c r="G7" s="123">
        <f t="shared" ref="G7:G36" si="5">IF((D7-C7)+(F7-E7)=0,0,(D7-C7)+(F7-E7))</f>
        <v>0</v>
      </c>
      <c r="H7" s="155">
        <f t="shared" si="1"/>
        <v>0</v>
      </c>
      <c r="I7" s="138">
        <f t="shared" si="2"/>
        <v>0</v>
      </c>
      <c r="J7" s="181">
        <f t="shared" si="3"/>
        <v>0</v>
      </c>
      <c r="K7" s="172">
        <f t="shared" si="4"/>
        <v>0</v>
      </c>
      <c r="L7" s="113"/>
      <c r="M7" s="27"/>
    </row>
    <row r="8" spans="1:13" x14ac:dyDescent="0.2">
      <c r="A8" s="85" t="s">
        <v>314</v>
      </c>
      <c r="B8" s="135">
        <f t="shared" si="0"/>
        <v>6</v>
      </c>
      <c r="C8" s="64"/>
      <c r="D8" s="59"/>
      <c r="E8" s="59"/>
      <c r="F8" s="65"/>
      <c r="G8" s="137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1</v>
      </c>
      <c r="K8" s="171">
        <f t="shared" si="4"/>
        <v>0</v>
      </c>
      <c r="L8" s="104"/>
      <c r="M8" s="27"/>
    </row>
    <row r="9" spans="1:13" x14ac:dyDescent="0.2">
      <c r="A9" s="85" t="s">
        <v>315</v>
      </c>
      <c r="B9" s="135">
        <f t="shared" si="0"/>
        <v>7</v>
      </c>
      <c r="C9" s="64"/>
      <c r="D9" s="59"/>
      <c r="E9" s="59"/>
      <c r="F9" s="65"/>
      <c r="G9" s="137">
        <f t="shared" si="5"/>
        <v>0</v>
      </c>
      <c r="H9" s="155">
        <f t="shared" si="1"/>
        <v>0</v>
      </c>
      <c r="I9" s="138">
        <f t="shared" si="2"/>
        <v>0</v>
      </c>
      <c r="J9" s="181">
        <f t="shared" si="3"/>
        <v>1</v>
      </c>
      <c r="K9" s="171">
        <f t="shared" si="4"/>
        <v>0</v>
      </c>
      <c r="L9" s="101"/>
      <c r="M9" s="27"/>
    </row>
    <row r="10" spans="1:13" x14ac:dyDescent="0.2">
      <c r="A10" s="109" t="s">
        <v>316</v>
      </c>
      <c r="B10" s="135">
        <f t="shared" si="0"/>
        <v>1</v>
      </c>
      <c r="C10" s="54"/>
      <c r="D10" s="55"/>
      <c r="E10" s="55"/>
      <c r="F10" s="56"/>
      <c r="G10" s="137">
        <f t="shared" si="5"/>
        <v>0</v>
      </c>
      <c r="H10" s="155">
        <f t="shared" si="1"/>
        <v>0</v>
      </c>
      <c r="I10" s="138">
        <f t="shared" si="2"/>
        <v>0</v>
      </c>
      <c r="J10" s="181">
        <f t="shared" si="3"/>
        <v>0</v>
      </c>
      <c r="K10" s="171">
        <f t="shared" si="4"/>
        <v>0</v>
      </c>
      <c r="L10" s="101"/>
      <c r="M10" s="27"/>
    </row>
    <row r="11" spans="1:13" x14ac:dyDescent="0.2">
      <c r="A11" s="109" t="s">
        <v>317</v>
      </c>
      <c r="B11" s="135">
        <f t="shared" si="0"/>
        <v>2</v>
      </c>
      <c r="C11" s="54"/>
      <c r="D11" s="55"/>
      <c r="E11" s="55"/>
      <c r="F11" s="56"/>
      <c r="G11" s="137">
        <f t="shared" si="5"/>
        <v>0</v>
      </c>
      <c r="H11" s="155">
        <f t="shared" si="1"/>
        <v>0</v>
      </c>
      <c r="I11" s="138">
        <f t="shared" si="2"/>
        <v>0</v>
      </c>
      <c r="J11" s="181">
        <f t="shared" si="3"/>
        <v>0</v>
      </c>
      <c r="K11" s="171">
        <f t="shared" si="4"/>
        <v>0</v>
      </c>
      <c r="L11" s="101"/>
      <c r="M11" s="27"/>
    </row>
    <row r="12" spans="1:13" x14ac:dyDescent="0.2">
      <c r="A12" s="109" t="s">
        <v>318</v>
      </c>
      <c r="B12" s="135">
        <f t="shared" si="0"/>
        <v>3</v>
      </c>
      <c r="C12" s="54"/>
      <c r="D12" s="55"/>
      <c r="E12" s="55"/>
      <c r="F12" s="56"/>
      <c r="G12" s="137">
        <f t="shared" si="5"/>
        <v>0</v>
      </c>
      <c r="H12" s="155">
        <f t="shared" si="1"/>
        <v>0</v>
      </c>
      <c r="I12" s="138">
        <f t="shared" si="2"/>
        <v>0</v>
      </c>
      <c r="J12" s="181">
        <f t="shared" si="3"/>
        <v>0</v>
      </c>
      <c r="K12" s="171">
        <f t="shared" si="4"/>
        <v>0</v>
      </c>
      <c r="L12" s="101"/>
      <c r="M12" s="27"/>
    </row>
    <row r="13" spans="1:13" x14ac:dyDescent="0.2">
      <c r="A13" s="109" t="s">
        <v>319</v>
      </c>
      <c r="B13" s="135">
        <f t="shared" si="0"/>
        <v>4</v>
      </c>
      <c r="C13" s="54"/>
      <c r="D13" s="55"/>
      <c r="E13" s="55"/>
      <c r="F13" s="56"/>
      <c r="G13" s="137">
        <f t="shared" si="5"/>
        <v>0</v>
      </c>
      <c r="H13" s="155">
        <f t="shared" si="1"/>
        <v>0</v>
      </c>
      <c r="I13" s="138">
        <f t="shared" si="2"/>
        <v>0</v>
      </c>
      <c r="J13" s="181">
        <f t="shared" si="3"/>
        <v>0</v>
      </c>
      <c r="K13" s="171">
        <f t="shared" si="4"/>
        <v>0</v>
      </c>
      <c r="L13" s="101"/>
      <c r="M13" s="27"/>
    </row>
    <row r="14" spans="1:13" x14ac:dyDescent="0.2">
      <c r="A14" s="109" t="s">
        <v>320</v>
      </c>
      <c r="B14" s="125">
        <f t="shared" si="0"/>
        <v>5</v>
      </c>
      <c r="C14" s="52"/>
      <c r="D14" s="6"/>
      <c r="E14" s="6"/>
      <c r="F14" s="53"/>
      <c r="G14" s="123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0</v>
      </c>
      <c r="K14" s="172">
        <f t="shared" si="4"/>
        <v>0</v>
      </c>
      <c r="L14" s="113"/>
      <c r="M14" s="27"/>
    </row>
    <row r="15" spans="1:13" x14ac:dyDescent="0.2">
      <c r="A15" s="85" t="s">
        <v>321</v>
      </c>
      <c r="B15" s="135">
        <f t="shared" si="0"/>
        <v>6</v>
      </c>
      <c r="C15" s="64"/>
      <c r="D15" s="59"/>
      <c r="E15" s="59"/>
      <c r="F15" s="65"/>
      <c r="G15" s="137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1</v>
      </c>
      <c r="K15" s="171">
        <f t="shared" si="4"/>
        <v>0</v>
      </c>
      <c r="L15" s="104"/>
      <c r="M15" s="27"/>
    </row>
    <row r="16" spans="1:13" x14ac:dyDescent="0.2">
      <c r="A16" s="85" t="s">
        <v>322</v>
      </c>
      <c r="B16" s="135">
        <f t="shared" si="0"/>
        <v>7</v>
      </c>
      <c r="C16" s="64"/>
      <c r="D16" s="59"/>
      <c r="E16" s="59"/>
      <c r="F16" s="65"/>
      <c r="G16" s="137">
        <f t="shared" si="5"/>
        <v>0</v>
      </c>
      <c r="H16" s="155">
        <f t="shared" si="1"/>
        <v>0</v>
      </c>
      <c r="I16" s="138">
        <f t="shared" si="2"/>
        <v>0</v>
      </c>
      <c r="J16" s="181">
        <f t="shared" si="3"/>
        <v>1</v>
      </c>
      <c r="K16" s="171">
        <f t="shared" si="4"/>
        <v>0</v>
      </c>
      <c r="L16" s="101"/>
      <c r="M16" s="27"/>
    </row>
    <row r="17" spans="1:13" x14ac:dyDescent="0.2">
      <c r="A17" s="109" t="s">
        <v>323</v>
      </c>
      <c r="B17" s="135">
        <f t="shared" si="0"/>
        <v>1</v>
      </c>
      <c r="C17" s="54"/>
      <c r="D17" s="55"/>
      <c r="E17" s="55"/>
      <c r="F17" s="56"/>
      <c r="G17" s="137">
        <f t="shared" si="5"/>
        <v>0</v>
      </c>
      <c r="H17" s="155">
        <f t="shared" si="1"/>
        <v>0</v>
      </c>
      <c r="I17" s="138">
        <f t="shared" si="2"/>
        <v>0</v>
      </c>
      <c r="J17" s="181">
        <f t="shared" si="3"/>
        <v>0</v>
      </c>
      <c r="K17" s="171">
        <f t="shared" si="4"/>
        <v>0</v>
      </c>
      <c r="L17" s="101"/>
      <c r="M17" s="27"/>
    </row>
    <row r="18" spans="1:13" x14ac:dyDescent="0.2">
      <c r="A18" s="109" t="s">
        <v>324</v>
      </c>
      <c r="B18" s="135">
        <f t="shared" si="0"/>
        <v>2</v>
      </c>
      <c r="C18" s="54"/>
      <c r="D18" s="55"/>
      <c r="E18" s="55"/>
      <c r="F18" s="56"/>
      <c r="G18" s="137">
        <f t="shared" si="5"/>
        <v>0</v>
      </c>
      <c r="H18" s="155">
        <f t="shared" si="1"/>
        <v>0</v>
      </c>
      <c r="I18" s="138">
        <f t="shared" si="2"/>
        <v>0</v>
      </c>
      <c r="J18" s="181">
        <f t="shared" si="3"/>
        <v>0</v>
      </c>
      <c r="K18" s="171">
        <f t="shared" si="4"/>
        <v>0</v>
      </c>
      <c r="L18" s="101"/>
      <c r="M18" s="27"/>
    </row>
    <row r="19" spans="1:13" x14ac:dyDescent="0.2">
      <c r="A19" s="109" t="s">
        <v>325</v>
      </c>
      <c r="B19" s="135">
        <f t="shared" si="0"/>
        <v>3</v>
      </c>
      <c r="C19" s="54"/>
      <c r="D19" s="55"/>
      <c r="E19" s="55"/>
      <c r="F19" s="56"/>
      <c r="G19" s="137">
        <f t="shared" si="5"/>
        <v>0</v>
      </c>
      <c r="H19" s="155">
        <f t="shared" si="1"/>
        <v>0</v>
      </c>
      <c r="I19" s="138">
        <f t="shared" si="2"/>
        <v>0</v>
      </c>
      <c r="J19" s="181">
        <f t="shared" si="3"/>
        <v>0</v>
      </c>
      <c r="K19" s="171">
        <f t="shared" si="4"/>
        <v>0</v>
      </c>
      <c r="L19" s="101"/>
      <c r="M19" s="27"/>
    </row>
    <row r="20" spans="1:13" x14ac:dyDescent="0.2">
      <c r="A20" s="109" t="s">
        <v>326</v>
      </c>
      <c r="B20" s="135">
        <f t="shared" si="0"/>
        <v>4</v>
      </c>
      <c r="C20" s="54"/>
      <c r="D20" s="55"/>
      <c r="E20" s="55"/>
      <c r="F20" s="56"/>
      <c r="G20" s="137">
        <f t="shared" si="5"/>
        <v>0</v>
      </c>
      <c r="H20" s="155">
        <f t="shared" si="1"/>
        <v>0</v>
      </c>
      <c r="I20" s="138">
        <f t="shared" si="2"/>
        <v>0</v>
      </c>
      <c r="J20" s="181">
        <f t="shared" si="3"/>
        <v>0</v>
      </c>
      <c r="K20" s="171">
        <f t="shared" si="4"/>
        <v>0</v>
      </c>
      <c r="L20" s="101"/>
      <c r="M20" s="27"/>
    </row>
    <row r="21" spans="1:13" x14ac:dyDescent="0.2">
      <c r="A21" s="109" t="s">
        <v>327</v>
      </c>
      <c r="B21" s="125">
        <f t="shared" si="0"/>
        <v>5</v>
      </c>
      <c r="C21" s="52"/>
      <c r="D21" s="6"/>
      <c r="E21" s="6"/>
      <c r="F21" s="53"/>
      <c r="G21" s="123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0</v>
      </c>
      <c r="K21" s="172">
        <f t="shared" si="4"/>
        <v>0</v>
      </c>
      <c r="L21" s="113"/>
      <c r="M21" s="27"/>
    </row>
    <row r="22" spans="1:13" x14ac:dyDescent="0.2">
      <c r="A22" s="85" t="s">
        <v>328</v>
      </c>
      <c r="B22" s="135">
        <f t="shared" si="0"/>
        <v>6</v>
      </c>
      <c r="C22" s="64"/>
      <c r="D22" s="59"/>
      <c r="E22" s="59"/>
      <c r="F22" s="65"/>
      <c r="G22" s="137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1</v>
      </c>
      <c r="K22" s="171">
        <f t="shared" si="4"/>
        <v>0</v>
      </c>
      <c r="L22" s="104"/>
      <c r="M22" s="27"/>
    </row>
    <row r="23" spans="1:13" x14ac:dyDescent="0.2">
      <c r="A23" s="85" t="s">
        <v>329</v>
      </c>
      <c r="B23" s="135">
        <f t="shared" si="0"/>
        <v>7</v>
      </c>
      <c r="C23" s="64"/>
      <c r="D23" s="59"/>
      <c r="E23" s="59"/>
      <c r="F23" s="65"/>
      <c r="G23" s="137">
        <f t="shared" si="5"/>
        <v>0</v>
      </c>
      <c r="H23" s="155">
        <f t="shared" si="1"/>
        <v>0</v>
      </c>
      <c r="I23" s="138">
        <f t="shared" si="2"/>
        <v>0</v>
      </c>
      <c r="J23" s="181">
        <f t="shared" si="3"/>
        <v>1</v>
      </c>
      <c r="K23" s="171">
        <f t="shared" si="4"/>
        <v>0</v>
      </c>
      <c r="L23" s="101"/>
      <c r="M23" s="27"/>
    </row>
    <row r="24" spans="1:13" x14ac:dyDescent="0.2">
      <c r="A24" s="109" t="s">
        <v>330</v>
      </c>
      <c r="B24" s="135">
        <f t="shared" si="0"/>
        <v>1</v>
      </c>
      <c r="C24" s="54"/>
      <c r="D24" s="55"/>
      <c r="E24" s="55"/>
      <c r="F24" s="56"/>
      <c r="G24" s="137">
        <f t="shared" si="5"/>
        <v>0</v>
      </c>
      <c r="H24" s="155">
        <f t="shared" si="1"/>
        <v>0</v>
      </c>
      <c r="I24" s="138">
        <f t="shared" si="2"/>
        <v>0</v>
      </c>
      <c r="J24" s="181">
        <f t="shared" si="3"/>
        <v>0</v>
      </c>
      <c r="K24" s="171">
        <f t="shared" si="4"/>
        <v>0</v>
      </c>
      <c r="L24" s="101"/>
      <c r="M24" s="27"/>
    </row>
    <row r="25" spans="1:13" x14ac:dyDescent="0.2">
      <c r="A25" s="109" t="s">
        <v>331</v>
      </c>
      <c r="B25" s="135">
        <f t="shared" si="0"/>
        <v>2</v>
      </c>
      <c r="C25" s="54"/>
      <c r="D25" s="55"/>
      <c r="E25" s="55"/>
      <c r="F25" s="56"/>
      <c r="G25" s="137">
        <f t="shared" si="5"/>
        <v>0</v>
      </c>
      <c r="H25" s="155">
        <f t="shared" si="1"/>
        <v>0</v>
      </c>
      <c r="I25" s="138">
        <f t="shared" si="2"/>
        <v>0</v>
      </c>
      <c r="J25" s="181">
        <f t="shared" si="3"/>
        <v>0</v>
      </c>
      <c r="K25" s="171">
        <f t="shared" si="4"/>
        <v>0</v>
      </c>
      <c r="L25" s="101"/>
      <c r="M25" s="27"/>
    </row>
    <row r="26" spans="1:13" x14ac:dyDescent="0.2">
      <c r="A26" s="109" t="s">
        <v>332</v>
      </c>
      <c r="B26" s="135">
        <f t="shared" si="0"/>
        <v>3</v>
      </c>
      <c r="C26" s="54"/>
      <c r="D26" s="55"/>
      <c r="E26" s="55"/>
      <c r="F26" s="56"/>
      <c r="G26" s="137">
        <f t="shared" si="5"/>
        <v>0</v>
      </c>
      <c r="H26" s="155">
        <f t="shared" si="1"/>
        <v>0</v>
      </c>
      <c r="I26" s="138">
        <f t="shared" si="2"/>
        <v>0</v>
      </c>
      <c r="J26" s="181">
        <f t="shared" si="3"/>
        <v>0</v>
      </c>
      <c r="K26" s="171">
        <f t="shared" si="4"/>
        <v>0</v>
      </c>
      <c r="L26" s="101"/>
      <c r="M26" s="27"/>
    </row>
    <row r="27" spans="1:13" x14ac:dyDescent="0.2">
      <c r="A27" s="109" t="s">
        <v>333</v>
      </c>
      <c r="B27" s="135">
        <f t="shared" si="0"/>
        <v>4</v>
      </c>
      <c r="C27" s="54"/>
      <c r="D27" s="55"/>
      <c r="E27" s="55"/>
      <c r="F27" s="56"/>
      <c r="G27" s="137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0</v>
      </c>
      <c r="K27" s="171">
        <f t="shared" si="4"/>
        <v>0</v>
      </c>
      <c r="L27" s="101"/>
      <c r="M27" s="27"/>
    </row>
    <row r="28" spans="1:13" x14ac:dyDescent="0.2">
      <c r="A28" s="109" t="s">
        <v>334</v>
      </c>
      <c r="B28" s="125">
        <f t="shared" si="0"/>
        <v>5</v>
      </c>
      <c r="C28" s="52"/>
      <c r="D28" s="6"/>
      <c r="E28" s="6"/>
      <c r="F28" s="53"/>
      <c r="G28" s="123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0</v>
      </c>
      <c r="K28" s="172">
        <f t="shared" si="4"/>
        <v>0</v>
      </c>
      <c r="L28" s="113"/>
      <c r="M28" s="27"/>
    </row>
    <row r="29" spans="1:13" x14ac:dyDescent="0.2">
      <c r="A29" s="85" t="s">
        <v>335</v>
      </c>
      <c r="B29" s="135">
        <f t="shared" si="0"/>
        <v>6</v>
      </c>
      <c r="C29" s="64"/>
      <c r="D29" s="59"/>
      <c r="E29" s="59"/>
      <c r="F29" s="65"/>
      <c r="G29" s="137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1</v>
      </c>
      <c r="K29" s="171">
        <f t="shared" si="4"/>
        <v>0</v>
      </c>
      <c r="L29" s="104"/>
      <c r="M29" s="27"/>
    </row>
    <row r="30" spans="1:13" x14ac:dyDescent="0.2">
      <c r="A30" s="85" t="s">
        <v>336</v>
      </c>
      <c r="B30" s="135">
        <f t="shared" si="0"/>
        <v>7</v>
      </c>
      <c r="C30" s="64"/>
      <c r="D30" s="59"/>
      <c r="E30" s="59"/>
      <c r="F30" s="65"/>
      <c r="G30" s="137">
        <f t="shared" si="5"/>
        <v>0</v>
      </c>
      <c r="H30" s="155">
        <f t="shared" si="1"/>
        <v>0</v>
      </c>
      <c r="I30" s="138">
        <f t="shared" si="2"/>
        <v>0</v>
      </c>
      <c r="J30" s="181">
        <f t="shared" si="3"/>
        <v>1</v>
      </c>
      <c r="K30" s="171">
        <f t="shared" si="4"/>
        <v>0</v>
      </c>
      <c r="L30" s="101"/>
      <c r="M30" s="27"/>
    </row>
    <row r="31" spans="1:13" x14ac:dyDescent="0.2">
      <c r="A31" s="109" t="s">
        <v>337</v>
      </c>
      <c r="B31" s="135">
        <f t="shared" si="0"/>
        <v>1</v>
      </c>
      <c r="C31" s="54"/>
      <c r="D31" s="55"/>
      <c r="E31" s="55"/>
      <c r="F31" s="56"/>
      <c r="G31" s="137">
        <f t="shared" si="5"/>
        <v>0</v>
      </c>
      <c r="H31" s="155">
        <f t="shared" si="1"/>
        <v>0</v>
      </c>
      <c r="I31" s="138">
        <f t="shared" si="2"/>
        <v>0</v>
      </c>
      <c r="J31" s="181">
        <f t="shared" si="3"/>
        <v>0</v>
      </c>
      <c r="K31" s="171">
        <f t="shared" si="4"/>
        <v>0</v>
      </c>
      <c r="L31" s="101"/>
      <c r="M31" s="27"/>
    </row>
    <row r="32" spans="1:13" x14ac:dyDescent="0.2">
      <c r="A32" s="109" t="s">
        <v>338</v>
      </c>
      <c r="B32" s="135">
        <f t="shared" si="0"/>
        <v>2</v>
      </c>
      <c r="C32" s="54"/>
      <c r="D32" s="55"/>
      <c r="E32" s="55"/>
      <c r="F32" s="56"/>
      <c r="G32" s="137">
        <f t="shared" si="5"/>
        <v>0</v>
      </c>
      <c r="H32" s="155">
        <f t="shared" si="1"/>
        <v>0</v>
      </c>
      <c r="I32" s="138">
        <f t="shared" si="2"/>
        <v>0</v>
      </c>
      <c r="J32" s="181">
        <f t="shared" si="3"/>
        <v>0</v>
      </c>
      <c r="K32" s="171">
        <f t="shared" si="4"/>
        <v>0</v>
      </c>
      <c r="L32" s="101"/>
      <c r="M32" s="27"/>
    </row>
    <row r="33" spans="1:13" x14ac:dyDescent="0.2">
      <c r="A33" s="109" t="s">
        <v>339</v>
      </c>
      <c r="B33" s="135">
        <f t="shared" si="0"/>
        <v>3</v>
      </c>
      <c r="C33" s="54"/>
      <c r="D33" s="55"/>
      <c r="E33" s="55"/>
      <c r="F33" s="56"/>
      <c r="G33" s="137">
        <f t="shared" si="5"/>
        <v>0</v>
      </c>
      <c r="H33" s="155">
        <f t="shared" si="1"/>
        <v>0</v>
      </c>
      <c r="I33" s="138">
        <f t="shared" si="2"/>
        <v>0</v>
      </c>
      <c r="J33" s="181">
        <f t="shared" si="3"/>
        <v>0</v>
      </c>
      <c r="K33" s="171">
        <f t="shared" si="4"/>
        <v>0</v>
      </c>
      <c r="L33" s="101"/>
      <c r="M33" s="27"/>
    </row>
    <row r="34" spans="1:13" x14ac:dyDescent="0.2">
      <c r="A34" s="109" t="s">
        <v>340</v>
      </c>
      <c r="B34" s="135">
        <f t="shared" si="0"/>
        <v>4</v>
      </c>
      <c r="C34" s="54"/>
      <c r="D34" s="55"/>
      <c r="E34" s="55"/>
      <c r="F34" s="56"/>
      <c r="G34" s="137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0</v>
      </c>
      <c r="K34" s="171">
        <f t="shared" si="4"/>
        <v>0</v>
      </c>
      <c r="L34" s="101"/>
      <c r="M34" s="27"/>
    </row>
    <row r="35" spans="1:13" x14ac:dyDescent="0.2">
      <c r="A35" s="109" t="s">
        <v>341</v>
      </c>
      <c r="B35" s="125">
        <f t="shared" si="0"/>
        <v>5</v>
      </c>
      <c r="C35" s="52"/>
      <c r="D35" s="6"/>
      <c r="E35" s="6"/>
      <c r="F35" s="53"/>
      <c r="G35" s="123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0</v>
      </c>
      <c r="K35" s="172">
        <f t="shared" si="4"/>
        <v>0</v>
      </c>
      <c r="L35" s="113"/>
      <c r="M35" s="27"/>
    </row>
    <row r="36" spans="1:13" ht="13.5" thickBot="1" x14ac:dyDescent="0.25">
      <c r="A36" s="102" t="s">
        <v>342</v>
      </c>
      <c r="B36" s="135">
        <f t="shared" si="0"/>
        <v>6</v>
      </c>
      <c r="C36" s="103"/>
      <c r="D36" s="59"/>
      <c r="E36" s="59"/>
      <c r="F36" s="65"/>
      <c r="G36" s="137">
        <f t="shared" si="5"/>
        <v>0</v>
      </c>
      <c r="H36" s="155">
        <f t="shared" si="1"/>
        <v>0</v>
      </c>
      <c r="I36" s="138">
        <f t="shared" si="2"/>
        <v>0</v>
      </c>
      <c r="J36" s="187">
        <f t="shared" si="3"/>
        <v>1</v>
      </c>
      <c r="K36" s="188">
        <f t="shared" si="4"/>
        <v>0</v>
      </c>
      <c r="L36" s="97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163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5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4.5703125" style="1" customWidth="1"/>
    <col min="5" max="7" width="14.5703125" customWidth="1"/>
    <col min="8" max="8" width="15.85546875" customWidth="1"/>
    <col min="9" max="11" width="14.57031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Principale'!F17</f>
        <v>Novembre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17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7" t="s">
        <v>12</v>
      </c>
      <c r="L5" s="44" t="s">
        <v>3</v>
      </c>
    </row>
    <row r="6" spans="1:13" x14ac:dyDescent="0.2">
      <c r="A6" s="94" t="s">
        <v>343</v>
      </c>
      <c r="B6" s="135">
        <f t="shared" ref="B6:B36" si="0">WEEKDAY(A6,2)</f>
        <v>7</v>
      </c>
      <c r="C6" s="147"/>
      <c r="D6" s="59"/>
      <c r="E6" s="59"/>
      <c r="F6" s="59"/>
      <c r="G6" s="137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90">
        <v>1</v>
      </c>
      <c r="K6" s="142">
        <f t="shared" ref="K6:K39" si="3">G6</f>
        <v>0</v>
      </c>
      <c r="L6" s="62"/>
      <c r="M6" s="27"/>
    </row>
    <row r="7" spans="1:13" x14ac:dyDescent="0.2">
      <c r="A7" s="109" t="s">
        <v>344</v>
      </c>
      <c r="B7" s="135">
        <f t="shared" si="0"/>
        <v>1</v>
      </c>
      <c r="C7" s="54"/>
      <c r="D7" s="55"/>
      <c r="E7" s="55"/>
      <c r="F7" s="56"/>
      <c r="G7" s="137">
        <f t="shared" ref="G7:G35" si="4">IF((D7-C7)+(F7-E7)=0,0,(D7-C7)+(F7-E7))</f>
        <v>0</v>
      </c>
      <c r="H7" s="155">
        <f t="shared" si="1"/>
        <v>0</v>
      </c>
      <c r="I7" s="138">
        <f t="shared" si="2"/>
        <v>0</v>
      </c>
      <c r="J7" s="181">
        <f t="shared" ref="J7:J36" si="5">IF(AND(OR(B7=6,B7=7),C7=""),IF(OR(B7=6,B7=7),1),IF(G7&gt;OrarioDiLavoro,-1,0))</f>
        <v>0</v>
      </c>
      <c r="K7" s="171">
        <f t="shared" si="3"/>
        <v>0</v>
      </c>
      <c r="L7" s="101"/>
      <c r="M7" s="27"/>
    </row>
    <row r="8" spans="1:13" x14ac:dyDescent="0.2">
      <c r="A8" s="223" t="s">
        <v>345</v>
      </c>
      <c r="B8" s="183">
        <f t="shared" si="0"/>
        <v>2</v>
      </c>
      <c r="C8" s="224"/>
      <c r="D8" s="226"/>
      <c r="E8" s="226"/>
      <c r="F8" s="225"/>
      <c r="G8" s="137">
        <f t="shared" si="4"/>
        <v>0</v>
      </c>
      <c r="H8" s="155">
        <f t="shared" si="1"/>
        <v>0</v>
      </c>
      <c r="I8" s="138">
        <f t="shared" si="2"/>
        <v>0</v>
      </c>
      <c r="J8" s="181">
        <f t="shared" si="5"/>
        <v>0</v>
      </c>
      <c r="K8" s="171">
        <f t="shared" si="3"/>
        <v>0</v>
      </c>
      <c r="L8" s="101"/>
      <c r="M8" s="27"/>
    </row>
    <row r="9" spans="1:13" x14ac:dyDescent="0.2">
      <c r="A9" s="109" t="s">
        <v>346</v>
      </c>
      <c r="B9" s="135">
        <f t="shared" si="0"/>
        <v>3</v>
      </c>
      <c r="C9" s="54"/>
      <c r="D9" s="55"/>
      <c r="E9" s="55"/>
      <c r="F9" s="56"/>
      <c r="G9" s="137">
        <f t="shared" si="4"/>
        <v>0</v>
      </c>
      <c r="H9" s="155">
        <f t="shared" si="1"/>
        <v>0</v>
      </c>
      <c r="I9" s="138">
        <f t="shared" si="2"/>
        <v>0</v>
      </c>
      <c r="J9" s="181">
        <f t="shared" si="5"/>
        <v>0</v>
      </c>
      <c r="K9" s="171">
        <f t="shared" si="3"/>
        <v>0</v>
      </c>
      <c r="L9" s="112"/>
      <c r="M9" s="27"/>
    </row>
    <row r="10" spans="1:13" x14ac:dyDescent="0.2">
      <c r="A10" s="109" t="s">
        <v>347</v>
      </c>
      <c r="B10" s="135">
        <f t="shared" si="0"/>
        <v>4</v>
      </c>
      <c r="C10" s="54"/>
      <c r="D10" s="55"/>
      <c r="E10" s="55"/>
      <c r="F10" s="56"/>
      <c r="G10" s="137">
        <f t="shared" si="4"/>
        <v>0</v>
      </c>
      <c r="H10" s="155">
        <f t="shared" si="1"/>
        <v>0</v>
      </c>
      <c r="I10" s="138">
        <f t="shared" si="2"/>
        <v>0</v>
      </c>
      <c r="J10" s="181">
        <f t="shared" si="5"/>
        <v>0</v>
      </c>
      <c r="K10" s="171">
        <f t="shared" si="3"/>
        <v>0</v>
      </c>
      <c r="L10" s="101"/>
      <c r="M10" s="27"/>
    </row>
    <row r="11" spans="1:13" x14ac:dyDescent="0.2">
      <c r="A11" s="109" t="s">
        <v>348</v>
      </c>
      <c r="B11" s="125">
        <f t="shared" si="0"/>
        <v>5</v>
      </c>
      <c r="C11" s="52"/>
      <c r="D11" s="6"/>
      <c r="E11" s="6"/>
      <c r="F11" s="53"/>
      <c r="G11" s="123">
        <f t="shared" si="4"/>
        <v>0</v>
      </c>
      <c r="H11" s="155">
        <f t="shared" si="1"/>
        <v>0</v>
      </c>
      <c r="I11" s="138">
        <f t="shared" si="2"/>
        <v>0</v>
      </c>
      <c r="J11" s="181">
        <f t="shared" si="5"/>
        <v>0</v>
      </c>
      <c r="K11" s="172">
        <f t="shared" si="3"/>
        <v>0</v>
      </c>
      <c r="L11" s="66"/>
      <c r="M11" s="27"/>
    </row>
    <row r="12" spans="1:13" x14ac:dyDescent="0.2">
      <c r="A12" s="85" t="s">
        <v>349</v>
      </c>
      <c r="B12" s="135">
        <f t="shared" si="0"/>
        <v>6</v>
      </c>
      <c r="C12" s="64"/>
      <c r="D12" s="59"/>
      <c r="E12" s="59"/>
      <c r="F12" s="65"/>
      <c r="G12" s="137">
        <f t="shared" si="4"/>
        <v>0</v>
      </c>
      <c r="H12" s="155">
        <f t="shared" si="1"/>
        <v>0</v>
      </c>
      <c r="I12" s="138">
        <f t="shared" si="2"/>
        <v>0</v>
      </c>
      <c r="J12" s="181">
        <f t="shared" si="5"/>
        <v>1</v>
      </c>
      <c r="K12" s="171">
        <f t="shared" si="3"/>
        <v>0</v>
      </c>
      <c r="L12" s="104"/>
      <c r="M12" s="27"/>
    </row>
    <row r="13" spans="1:13" x14ac:dyDescent="0.2">
      <c r="A13" s="85" t="s">
        <v>350</v>
      </c>
      <c r="B13" s="135">
        <f t="shared" si="0"/>
        <v>7</v>
      </c>
      <c r="C13" s="64"/>
      <c r="D13" s="59"/>
      <c r="E13" s="59"/>
      <c r="F13" s="65"/>
      <c r="G13" s="137">
        <f t="shared" si="4"/>
        <v>0</v>
      </c>
      <c r="H13" s="155">
        <f t="shared" si="1"/>
        <v>0</v>
      </c>
      <c r="I13" s="138">
        <f t="shared" si="2"/>
        <v>0</v>
      </c>
      <c r="J13" s="181">
        <f t="shared" si="5"/>
        <v>1</v>
      </c>
      <c r="K13" s="171">
        <f t="shared" si="3"/>
        <v>0</v>
      </c>
      <c r="L13" s="101"/>
      <c r="M13" s="27"/>
    </row>
    <row r="14" spans="1:13" x14ac:dyDescent="0.2">
      <c r="A14" s="109" t="s">
        <v>351</v>
      </c>
      <c r="B14" s="135">
        <f t="shared" si="0"/>
        <v>1</v>
      </c>
      <c r="C14" s="54"/>
      <c r="D14" s="55"/>
      <c r="E14" s="55"/>
      <c r="F14" s="56"/>
      <c r="G14" s="137">
        <f t="shared" si="4"/>
        <v>0</v>
      </c>
      <c r="H14" s="155">
        <f t="shared" si="1"/>
        <v>0</v>
      </c>
      <c r="I14" s="138">
        <f t="shared" si="2"/>
        <v>0</v>
      </c>
      <c r="J14" s="181">
        <f t="shared" si="5"/>
        <v>0</v>
      </c>
      <c r="K14" s="171">
        <f t="shared" si="3"/>
        <v>0</v>
      </c>
      <c r="L14" s="101"/>
      <c r="M14" s="27"/>
    </row>
    <row r="15" spans="1:13" x14ac:dyDescent="0.2">
      <c r="A15" s="109" t="s">
        <v>352</v>
      </c>
      <c r="B15" s="135">
        <f t="shared" si="0"/>
        <v>2</v>
      </c>
      <c r="C15" s="54"/>
      <c r="D15" s="55"/>
      <c r="E15" s="55"/>
      <c r="F15" s="56"/>
      <c r="G15" s="137">
        <f t="shared" si="4"/>
        <v>0</v>
      </c>
      <c r="H15" s="155">
        <f t="shared" si="1"/>
        <v>0</v>
      </c>
      <c r="I15" s="138">
        <f t="shared" si="2"/>
        <v>0</v>
      </c>
      <c r="J15" s="181">
        <f t="shared" si="5"/>
        <v>0</v>
      </c>
      <c r="K15" s="171">
        <f t="shared" si="3"/>
        <v>0</v>
      </c>
      <c r="L15" s="101"/>
      <c r="M15" s="27"/>
    </row>
    <row r="16" spans="1:13" x14ac:dyDescent="0.2">
      <c r="A16" s="109" t="s">
        <v>353</v>
      </c>
      <c r="B16" s="135">
        <f t="shared" si="0"/>
        <v>3</v>
      </c>
      <c r="C16" s="54"/>
      <c r="D16" s="55"/>
      <c r="E16" s="55"/>
      <c r="F16" s="56"/>
      <c r="G16" s="137">
        <f t="shared" si="4"/>
        <v>0</v>
      </c>
      <c r="H16" s="155">
        <f t="shared" si="1"/>
        <v>0</v>
      </c>
      <c r="I16" s="138">
        <f t="shared" si="2"/>
        <v>0</v>
      </c>
      <c r="J16" s="181">
        <f t="shared" si="5"/>
        <v>0</v>
      </c>
      <c r="K16" s="171">
        <f t="shared" si="3"/>
        <v>0</v>
      </c>
      <c r="L16" s="112"/>
      <c r="M16" s="27"/>
    </row>
    <row r="17" spans="1:13" x14ac:dyDescent="0.2">
      <c r="A17" s="109" t="s">
        <v>354</v>
      </c>
      <c r="B17" s="135">
        <f t="shared" si="0"/>
        <v>4</v>
      </c>
      <c r="C17" s="54"/>
      <c r="D17" s="55"/>
      <c r="E17" s="55"/>
      <c r="F17" s="56"/>
      <c r="G17" s="137">
        <f t="shared" si="4"/>
        <v>0</v>
      </c>
      <c r="H17" s="155">
        <f t="shared" si="1"/>
        <v>0</v>
      </c>
      <c r="I17" s="138">
        <f t="shared" si="2"/>
        <v>0</v>
      </c>
      <c r="J17" s="181">
        <f t="shared" si="5"/>
        <v>0</v>
      </c>
      <c r="K17" s="171">
        <f t="shared" si="3"/>
        <v>0</v>
      </c>
      <c r="L17" s="101"/>
      <c r="M17" s="27"/>
    </row>
    <row r="18" spans="1:13" x14ac:dyDescent="0.2">
      <c r="A18" s="109" t="s">
        <v>355</v>
      </c>
      <c r="B18" s="126">
        <f t="shared" si="0"/>
        <v>5</v>
      </c>
      <c r="C18" s="91"/>
      <c r="D18" s="92"/>
      <c r="E18" s="92"/>
      <c r="F18" s="93"/>
      <c r="G18" s="123">
        <f t="shared" si="4"/>
        <v>0</v>
      </c>
      <c r="H18" s="155">
        <f t="shared" si="1"/>
        <v>0</v>
      </c>
      <c r="I18" s="138">
        <f t="shared" si="2"/>
        <v>0</v>
      </c>
      <c r="J18" s="181">
        <f t="shared" si="5"/>
        <v>0</v>
      </c>
      <c r="K18" s="172">
        <f t="shared" si="3"/>
        <v>0</v>
      </c>
      <c r="L18" s="66"/>
      <c r="M18" s="27"/>
    </row>
    <row r="19" spans="1:13" x14ac:dyDescent="0.2">
      <c r="A19" s="85" t="s">
        <v>356</v>
      </c>
      <c r="B19" s="135">
        <f t="shared" si="0"/>
        <v>6</v>
      </c>
      <c r="C19" s="64"/>
      <c r="D19" s="59"/>
      <c r="E19" s="59"/>
      <c r="F19" s="65"/>
      <c r="G19" s="137">
        <f t="shared" si="4"/>
        <v>0</v>
      </c>
      <c r="H19" s="155">
        <f t="shared" si="1"/>
        <v>0</v>
      </c>
      <c r="I19" s="138">
        <f t="shared" si="2"/>
        <v>0</v>
      </c>
      <c r="J19" s="181">
        <f t="shared" si="5"/>
        <v>1</v>
      </c>
      <c r="K19" s="171">
        <f t="shared" si="3"/>
        <v>0</v>
      </c>
      <c r="L19" s="104"/>
      <c r="M19" s="27"/>
    </row>
    <row r="20" spans="1:13" x14ac:dyDescent="0.2">
      <c r="A20" s="85" t="s">
        <v>357</v>
      </c>
      <c r="B20" s="183">
        <f t="shared" si="0"/>
        <v>7</v>
      </c>
      <c r="C20" s="184"/>
      <c r="D20" s="185"/>
      <c r="E20" s="185"/>
      <c r="F20" s="186"/>
      <c r="G20" s="137">
        <f t="shared" si="4"/>
        <v>0</v>
      </c>
      <c r="H20" s="155">
        <f t="shared" si="1"/>
        <v>0</v>
      </c>
      <c r="I20" s="138">
        <f t="shared" si="2"/>
        <v>0</v>
      </c>
      <c r="J20" s="181">
        <f t="shared" si="5"/>
        <v>1</v>
      </c>
      <c r="K20" s="171">
        <f t="shared" si="3"/>
        <v>0</v>
      </c>
      <c r="L20" s="101"/>
      <c r="M20" s="27"/>
    </row>
    <row r="21" spans="1:13" x14ac:dyDescent="0.2">
      <c r="A21" s="109" t="s">
        <v>358</v>
      </c>
      <c r="B21" s="135">
        <f t="shared" si="0"/>
        <v>1</v>
      </c>
      <c r="C21" s="54"/>
      <c r="D21" s="55"/>
      <c r="E21" s="55"/>
      <c r="F21" s="56"/>
      <c r="G21" s="137">
        <f t="shared" si="4"/>
        <v>0</v>
      </c>
      <c r="H21" s="155">
        <f t="shared" si="1"/>
        <v>0</v>
      </c>
      <c r="I21" s="138">
        <f t="shared" si="2"/>
        <v>0</v>
      </c>
      <c r="J21" s="181">
        <f t="shared" si="5"/>
        <v>0</v>
      </c>
      <c r="K21" s="171">
        <f t="shared" si="3"/>
        <v>0</v>
      </c>
      <c r="L21" s="101"/>
      <c r="M21" s="27"/>
    </row>
    <row r="22" spans="1:13" x14ac:dyDescent="0.2">
      <c r="A22" s="109" t="s">
        <v>359</v>
      </c>
      <c r="B22" s="135">
        <f t="shared" si="0"/>
        <v>2</v>
      </c>
      <c r="C22" s="54"/>
      <c r="D22" s="55"/>
      <c r="E22" s="55"/>
      <c r="F22" s="56"/>
      <c r="G22" s="137">
        <f t="shared" si="4"/>
        <v>0</v>
      </c>
      <c r="H22" s="155">
        <f t="shared" si="1"/>
        <v>0</v>
      </c>
      <c r="I22" s="138">
        <f t="shared" si="2"/>
        <v>0</v>
      </c>
      <c r="J22" s="181">
        <f t="shared" si="5"/>
        <v>0</v>
      </c>
      <c r="K22" s="171">
        <f t="shared" si="3"/>
        <v>0</v>
      </c>
      <c r="L22" s="101"/>
      <c r="M22" s="27"/>
    </row>
    <row r="23" spans="1:13" x14ac:dyDescent="0.2">
      <c r="A23" s="109" t="s">
        <v>360</v>
      </c>
      <c r="B23" s="135">
        <f t="shared" si="0"/>
        <v>3</v>
      </c>
      <c r="C23" s="54"/>
      <c r="D23" s="55"/>
      <c r="E23" s="55"/>
      <c r="F23" s="56"/>
      <c r="G23" s="137">
        <f t="shared" si="4"/>
        <v>0</v>
      </c>
      <c r="H23" s="155">
        <f t="shared" si="1"/>
        <v>0</v>
      </c>
      <c r="I23" s="138">
        <f t="shared" si="2"/>
        <v>0</v>
      </c>
      <c r="J23" s="181">
        <f t="shared" si="5"/>
        <v>0</v>
      </c>
      <c r="K23" s="171">
        <f t="shared" si="3"/>
        <v>0</v>
      </c>
      <c r="L23" s="112"/>
      <c r="M23" s="27"/>
    </row>
    <row r="24" spans="1:13" x14ac:dyDescent="0.2">
      <c r="A24" s="109" t="s">
        <v>361</v>
      </c>
      <c r="B24" s="135">
        <f t="shared" si="0"/>
        <v>4</v>
      </c>
      <c r="C24" s="54"/>
      <c r="D24" s="55"/>
      <c r="E24" s="55"/>
      <c r="F24" s="56"/>
      <c r="G24" s="137">
        <f t="shared" si="4"/>
        <v>0</v>
      </c>
      <c r="H24" s="155">
        <f t="shared" si="1"/>
        <v>0</v>
      </c>
      <c r="I24" s="138">
        <f t="shared" si="2"/>
        <v>0</v>
      </c>
      <c r="J24" s="181">
        <f t="shared" si="5"/>
        <v>0</v>
      </c>
      <c r="K24" s="171">
        <f t="shared" si="3"/>
        <v>0</v>
      </c>
      <c r="L24" s="101"/>
      <c r="M24" s="27"/>
    </row>
    <row r="25" spans="1:13" x14ac:dyDescent="0.2">
      <c r="A25" s="109" t="s">
        <v>362</v>
      </c>
      <c r="B25" s="125">
        <f t="shared" si="0"/>
        <v>5</v>
      </c>
      <c r="C25" s="52"/>
      <c r="D25" s="6"/>
      <c r="E25" s="6"/>
      <c r="F25" s="53"/>
      <c r="G25" s="123">
        <f t="shared" si="4"/>
        <v>0</v>
      </c>
      <c r="H25" s="155">
        <f t="shared" si="1"/>
        <v>0</v>
      </c>
      <c r="I25" s="138">
        <f t="shared" si="2"/>
        <v>0</v>
      </c>
      <c r="J25" s="181">
        <f t="shared" si="5"/>
        <v>0</v>
      </c>
      <c r="K25" s="172">
        <f t="shared" si="3"/>
        <v>0</v>
      </c>
      <c r="L25" s="66"/>
      <c r="M25" s="27"/>
    </row>
    <row r="26" spans="1:13" x14ac:dyDescent="0.2">
      <c r="A26" s="85" t="s">
        <v>363</v>
      </c>
      <c r="B26" s="135">
        <f t="shared" si="0"/>
        <v>6</v>
      </c>
      <c r="C26" s="64"/>
      <c r="D26" s="59"/>
      <c r="E26" s="59"/>
      <c r="F26" s="65"/>
      <c r="G26" s="137">
        <f t="shared" si="4"/>
        <v>0</v>
      </c>
      <c r="H26" s="155">
        <f t="shared" si="1"/>
        <v>0</v>
      </c>
      <c r="I26" s="138">
        <f t="shared" si="2"/>
        <v>0</v>
      </c>
      <c r="J26" s="181">
        <f t="shared" si="5"/>
        <v>1</v>
      </c>
      <c r="K26" s="171">
        <f t="shared" si="3"/>
        <v>0</v>
      </c>
      <c r="L26" s="104"/>
      <c r="M26" s="27"/>
    </row>
    <row r="27" spans="1:13" x14ac:dyDescent="0.2">
      <c r="A27" s="85" t="s">
        <v>364</v>
      </c>
      <c r="B27" s="135">
        <f t="shared" si="0"/>
        <v>7</v>
      </c>
      <c r="C27" s="64"/>
      <c r="D27" s="59"/>
      <c r="E27" s="59"/>
      <c r="F27" s="65"/>
      <c r="G27" s="137">
        <f t="shared" si="4"/>
        <v>0</v>
      </c>
      <c r="H27" s="155">
        <f t="shared" si="1"/>
        <v>0</v>
      </c>
      <c r="I27" s="138">
        <f t="shared" si="2"/>
        <v>0</v>
      </c>
      <c r="J27" s="181">
        <f t="shared" si="5"/>
        <v>1</v>
      </c>
      <c r="K27" s="171">
        <f t="shared" si="3"/>
        <v>0</v>
      </c>
      <c r="L27" s="101"/>
      <c r="M27" s="27"/>
    </row>
    <row r="28" spans="1:13" x14ac:dyDescent="0.2">
      <c r="A28" s="109" t="s">
        <v>365</v>
      </c>
      <c r="B28" s="135">
        <f t="shared" si="0"/>
        <v>1</v>
      </c>
      <c r="C28" s="54"/>
      <c r="D28" s="55"/>
      <c r="E28" s="55"/>
      <c r="F28" s="56"/>
      <c r="G28" s="137">
        <f t="shared" si="4"/>
        <v>0</v>
      </c>
      <c r="H28" s="155">
        <f t="shared" si="1"/>
        <v>0</v>
      </c>
      <c r="I28" s="138">
        <f t="shared" si="2"/>
        <v>0</v>
      </c>
      <c r="J28" s="181">
        <f t="shared" si="5"/>
        <v>0</v>
      </c>
      <c r="K28" s="171">
        <f t="shared" si="3"/>
        <v>0</v>
      </c>
      <c r="L28" s="101"/>
      <c r="M28" s="27"/>
    </row>
    <row r="29" spans="1:13" x14ac:dyDescent="0.2">
      <c r="A29" s="109" t="s">
        <v>366</v>
      </c>
      <c r="B29" s="135">
        <f t="shared" si="0"/>
        <v>2</v>
      </c>
      <c r="C29" s="54"/>
      <c r="D29" s="55"/>
      <c r="E29" s="55"/>
      <c r="F29" s="56"/>
      <c r="G29" s="137">
        <f t="shared" si="4"/>
        <v>0</v>
      </c>
      <c r="H29" s="155">
        <f t="shared" si="1"/>
        <v>0</v>
      </c>
      <c r="I29" s="138">
        <f t="shared" si="2"/>
        <v>0</v>
      </c>
      <c r="J29" s="181">
        <f t="shared" si="5"/>
        <v>0</v>
      </c>
      <c r="K29" s="171">
        <f t="shared" si="3"/>
        <v>0</v>
      </c>
      <c r="L29" s="101"/>
      <c r="M29" s="27"/>
    </row>
    <row r="30" spans="1:13" x14ac:dyDescent="0.2">
      <c r="A30" s="109" t="s">
        <v>367</v>
      </c>
      <c r="B30" s="135">
        <f t="shared" si="0"/>
        <v>3</v>
      </c>
      <c r="C30" s="54"/>
      <c r="D30" s="55"/>
      <c r="E30" s="55"/>
      <c r="F30" s="56"/>
      <c r="G30" s="137">
        <f t="shared" si="4"/>
        <v>0</v>
      </c>
      <c r="H30" s="155">
        <f t="shared" si="1"/>
        <v>0</v>
      </c>
      <c r="I30" s="138">
        <f t="shared" si="2"/>
        <v>0</v>
      </c>
      <c r="J30" s="181">
        <f t="shared" si="5"/>
        <v>0</v>
      </c>
      <c r="K30" s="171">
        <f t="shared" si="3"/>
        <v>0</v>
      </c>
      <c r="L30" s="112"/>
      <c r="M30" s="27"/>
    </row>
    <row r="31" spans="1:13" x14ac:dyDescent="0.2">
      <c r="A31" s="109" t="s">
        <v>368</v>
      </c>
      <c r="B31" s="135">
        <f t="shared" si="0"/>
        <v>4</v>
      </c>
      <c r="C31" s="54"/>
      <c r="D31" s="55"/>
      <c r="E31" s="55"/>
      <c r="F31" s="56"/>
      <c r="G31" s="137">
        <f t="shared" si="4"/>
        <v>0</v>
      </c>
      <c r="H31" s="155">
        <f t="shared" si="1"/>
        <v>0</v>
      </c>
      <c r="I31" s="138">
        <f t="shared" si="2"/>
        <v>0</v>
      </c>
      <c r="J31" s="181">
        <f t="shared" si="5"/>
        <v>0</v>
      </c>
      <c r="K31" s="171">
        <f t="shared" si="3"/>
        <v>0</v>
      </c>
      <c r="L31" s="101"/>
      <c r="M31" s="27"/>
    </row>
    <row r="32" spans="1:13" x14ac:dyDescent="0.2">
      <c r="A32" s="109" t="s">
        <v>369</v>
      </c>
      <c r="B32" s="125">
        <f t="shared" si="0"/>
        <v>5</v>
      </c>
      <c r="C32" s="52"/>
      <c r="D32" s="55"/>
      <c r="E32" s="55"/>
      <c r="F32" s="53"/>
      <c r="G32" s="123">
        <f t="shared" si="4"/>
        <v>0</v>
      </c>
      <c r="H32" s="155">
        <f t="shared" si="1"/>
        <v>0</v>
      </c>
      <c r="I32" s="138">
        <f t="shared" si="2"/>
        <v>0</v>
      </c>
      <c r="J32" s="181">
        <f t="shared" si="5"/>
        <v>0</v>
      </c>
      <c r="K32" s="172">
        <f t="shared" si="3"/>
        <v>0</v>
      </c>
      <c r="L32" s="66"/>
      <c r="M32" s="27"/>
    </row>
    <row r="33" spans="1:13" x14ac:dyDescent="0.2">
      <c r="A33" s="85" t="s">
        <v>370</v>
      </c>
      <c r="B33" s="135">
        <f t="shared" si="0"/>
        <v>6</v>
      </c>
      <c r="C33" s="64"/>
      <c r="D33" s="59"/>
      <c r="E33" s="59"/>
      <c r="F33" s="65"/>
      <c r="G33" s="137">
        <f t="shared" si="4"/>
        <v>0</v>
      </c>
      <c r="H33" s="155">
        <f t="shared" si="1"/>
        <v>0</v>
      </c>
      <c r="I33" s="138">
        <f t="shared" si="2"/>
        <v>0</v>
      </c>
      <c r="J33" s="181">
        <f t="shared" si="5"/>
        <v>1</v>
      </c>
      <c r="K33" s="171">
        <f t="shared" si="3"/>
        <v>0</v>
      </c>
      <c r="L33" s="104"/>
      <c r="M33" s="27"/>
    </row>
    <row r="34" spans="1:13" x14ac:dyDescent="0.2">
      <c r="A34" s="85" t="s">
        <v>371</v>
      </c>
      <c r="B34" s="135">
        <f t="shared" si="0"/>
        <v>7</v>
      </c>
      <c r="C34" s="64"/>
      <c r="D34" s="59"/>
      <c r="E34" s="59"/>
      <c r="F34" s="65"/>
      <c r="G34" s="137">
        <f t="shared" si="4"/>
        <v>0</v>
      </c>
      <c r="H34" s="155">
        <f t="shared" si="1"/>
        <v>0</v>
      </c>
      <c r="I34" s="138">
        <f t="shared" si="2"/>
        <v>0</v>
      </c>
      <c r="J34" s="181">
        <f t="shared" si="5"/>
        <v>1</v>
      </c>
      <c r="K34" s="171">
        <f t="shared" si="3"/>
        <v>0</v>
      </c>
      <c r="L34" s="101"/>
      <c r="M34" s="27"/>
    </row>
    <row r="35" spans="1:13" x14ac:dyDescent="0.2">
      <c r="A35" s="109" t="s">
        <v>372</v>
      </c>
      <c r="B35" s="135">
        <f t="shared" si="0"/>
        <v>1</v>
      </c>
      <c r="C35" s="54"/>
      <c r="D35" s="55"/>
      <c r="E35" s="55"/>
      <c r="F35" s="56"/>
      <c r="G35" s="137">
        <f t="shared" si="4"/>
        <v>0</v>
      </c>
      <c r="H35" s="155">
        <f t="shared" si="1"/>
        <v>0</v>
      </c>
      <c r="I35" s="138">
        <f t="shared" si="2"/>
        <v>0</v>
      </c>
      <c r="J35" s="181">
        <f t="shared" si="5"/>
        <v>0</v>
      </c>
      <c r="K35" s="171">
        <f t="shared" si="3"/>
        <v>0</v>
      </c>
      <c r="L35" s="66"/>
      <c r="M35" s="27"/>
    </row>
    <row r="36" spans="1:13" ht="13.5" thickBot="1" x14ac:dyDescent="0.25">
      <c r="A36" s="84"/>
      <c r="B36" s="125">
        <f t="shared" si="0"/>
        <v>6</v>
      </c>
      <c r="C36" s="127"/>
      <c r="D36" s="121"/>
      <c r="E36" s="121"/>
      <c r="F36" s="121"/>
      <c r="G36" s="128"/>
      <c r="H36" s="155">
        <f t="shared" si="1"/>
        <v>0</v>
      </c>
      <c r="I36" s="138">
        <f t="shared" si="2"/>
        <v>0</v>
      </c>
      <c r="J36" s="191">
        <f t="shared" si="5"/>
        <v>1</v>
      </c>
      <c r="K36" s="131">
        <f t="shared" si="3"/>
        <v>0</v>
      </c>
      <c r="L36" s="216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35">
        <f t="shared" si="3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3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3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5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5.85546875" style="1" customWidth="1"/>
    <col min="5" max="8" width="15.85546875" customWidth="1"/>
    <col min="9" max="11" width="14.57031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Principale'!F18</f>
        <v>Dicembre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111" t="s">
        <v>373</v>
      </c>
      <c r="B6" s="135">
        <f t="shared" ref="B6:B36" si="0">WEEKDAY(A6,2)</f>
        <v>2</v>
      </c>
      <c r="C6" s="86"/>
      <c r="D6" s="55"/>
      <c r="E6" s="55"/>
      <c r="F6" s="56"/>
      <c r="G6" s="61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0</v>
      </c>
      <c r="K6" s="171">
        <f t="shared" ref="K6:K39" si="4">G6</f>
        <v>0</v>
      </c>
      <c r="L6" s="101"/>
      <c r="M6" s="27"/>
    </row>
    <row r="7" spans="1:13" x14ac:dyDescent="0.2">
      <c r="A7" s="109" t="s">
        <v>374</v>
      </c>
      <c r="B7" s="122">
        <f t="shared" si="0"/>
        <v>3</v>
      </c>
      <c r="C7" s="54"/>
      <c r="D7" s="55"/>
      <c r="E7" s="55"/>
      <c r="F7" s="56"/>
      <c r="G7" s="61">
        <f t="shared" ref="G7:G36" si="5">(D7-C7)+(F7-E7)</f>
        <v>0</v>
      </c>
      <c r="H7" s="155">
        <f t="shared" si="1"/>
        <v>0</v>
      </c>
      <c r="I7" s="138">
        <f t="shared" si="2"/>
        <v>0</v>
      </c>
      <c r="J7" s="181">
        <f t="shared" si="3"/>
        <v>0</v>
      </c>
      <c r="K7" s="171">
        <f t="shared" si="4"/>
        <v>0</v>
      </c>
      <c r="L7" s="112"/>
      <c r="M7" s="27"/>
    </row>
    <row r="8" spans="1:13" x14ac:dyDescent="0.2">
      <c r="A8" s="109" t="s">
        <v>375</v>
      </c>
      <c r="B8" s="124">
        <f t="shared" si="0"/>
        <v>4</v>
      </c>
      <c r="C8" s="54"/>
      <c r="D8" s="55"/>
      <c r="E8" s="55"/>
      <c r="F8" s="56"/>
      <c r="G8" s="61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0</v>
      </c>
      <c r="K8" s="171">
        <f t="shared" si="4"/>
        <v>0</v>
      </c>
      <c r="L8" s="112"/>
      <c r="M8" s="27"/>
    </row>
    <row r="9" spans="1:13" x14ac:dyDescent="0.2">
      <c r="A9" s="109" t="s">
        <v>376</v>
      </c>
      <c r="B9" s="135">
        <f t="shared" si="0"/>
        <v>5</v>
      </c>
      <c r="C9" s="52"/>
      <c r="D9" s="6"/>
      <c r="E9" s="6"/>
      <c r="F9" s="53"/>
      <c r="G9" s="4">
        <f t="shared" si="5"/>
        <v>0</v>
      </c>
      <c r="H9" s="155">
        <f t="shared" si="1"/>
        <v>0</v>
      </c>
      <c r="I9" s="138">
        <f t="shared" si="2"/>
        <v>0</v>
      </c>
      <c r="J9" s="181">
        <f t="shared" si="3"/>
        <v>0</v>
      </c>
      <c r="K9" s="171">
        <f t="shared" si="4"/>
        <v>0</v>
      </c>
      <c r="L9" s="113"/>
      <c r="M9" s="27"/>
    </row>
    <row r="10" spans="1:13" x14ac:dyDescent="0.2">
      <c r="A10" s="85" t="s">
        <v>377</v>
      </c>
      <c r="B10" s="135">
        <f t="shared" si="0"/>
        <v>6</v>
      </c>
      <c r="C10" s="64"/>
      <c r="D10" s="59"/>
      <c r="E10" s="59"/>
      <c r="F10" s="65"/>
      <c r="G10" s="61">
        <f t="shared" si="5"/>
        <v>0</v>
      </c>
      <c r="H10" s="155">
        <f t="shared" si="1"/>
        <v>0</v>
      </c>
      <c r="I10" s="138">
        <f t="shared" si="2"/>
        <v>0</v>
      </c>
      <c r="J10" s="181">
        <f t="shared" si="3"/>
        <v>1</v>
      </c>
      <c r="K10" s="171">
        <f t="shared" si="4"/>
        <v>0</v>
      </c>
      <c r="L10" s="104"/>
      <c r="M10" s="27"/>
    </row>
    <row r="11" spans="1:13" x14ac:dyDescent="0.2">
      <c r="A11" s="85" t="s">
        <v>378</v>
      </c>
      <c r="B11" s="135">
        <f t="shared" si="0"/>
        <v>7</v>
      </c>
      <c r="C11" s="64"/>
      <c r="D11" s="59"/>
      <c r="E11" s="59"/>
      <c r="F11" s="65"/>
      <c r="G11" s="61">
        <f t="shared" si="5"/>
        <v>0</v>
      </c>
      <c r="H11" s="155">
        <f t="shared" si="1"/>
        <v>0</v>
      </c>
      <c r="I11" s="138">
        <f t="shared" si="2"/>
        <v>0</v>
      </c>
      <c r="J11" s="181">
        <f t="shared" si="3"/>
        <v>1</v>
      </c>
      <c r="K11" s="171">
        <f t="shared" si="4"/>
        <v>0</v>
      </c>
      <c r="L11" s="101"/>
      <c r="M11" s="27"/>
    </row>
    <row r="12" spans="1:13" x14ac:dyDescent="0.2">
      <c r="A12" s="109" t="s">
        <v>379</v>
      </c>
      <c r="B12" s="135">
        <f t="shared" si="0"/>
        <v>1</v>
      </c>
      <c r="C12" s="54"/>
      <c r="D12" s="55"/>
      <c r="E12" s="55"/>
      <c r="F12" s="56"/>
      <c r="G12" s="61">
        <f t="shared" si="5"/>
        <v>0</v>
      </c>
      <c r="H12" s="155">
        <f t="shared" si="1"/>
        <v>0</v>
      </c>
      <c r="I12" s="138">
        <f t="shared" si="2"/>
        <v>0</v>
      </c>
      <c r="J12" s="181">
        <f t="shared" si="3"/>
        <v>0</v>
      </c>
      <c r="K12" s="171">
        <f t="shared" si="4"/>
        <v>0</v>
      </c>
      <c r="L12" s="66"/>
      <c r="M12" s="27"/>
    </row>
    <row r="13" spans="1:13" x14ac:dyDescent="0.2">
      <c r="A13" s="148" t="s">
        <v>380</v>
      </c>
      <c r="B13" s="135">
        <f t="shared" si="0"/>
        <v>2</v>
      </c>
      <c r="C13" s="63"/>
      <c r="D13" s="59"/>
      <c r="E13" s="59"/>
      <c r="F13" s="60"/>
      <c r="G13" s="61">
        <f t="shared" si="5"/>
        <v>0</v>
      </c>
      <c r="H13" s="155">
        <f t="shared" si="1"/>
        <v>0</v>
      </c>
      <c r="I13" s="138">
        <f t="shared" si="2"/>
        <v>0</v>
      </c>
      <c r="J13" s="190">
        <v>1</v>
      </c>
      <c r="K13" s="143">
        <f t="shared" si="4"/>
        <v>0</v>
      </c>
      <c r="L13" s="62"/>
      <c r="M13" s="27"/>
    </row>
    <row r="14" spans="1:13" x14ac:dyDescent="0.2">
      <c r="A14" s="109" t="s">
        <v>381</v>
      </c>
      <c r="B14" s="122">
        <f t="shared" si="0"/>
        <v>3</v>
      </c>
      <c r="C14" s="54"/>
      <c r="D14" s="55"/>
      <c r="E14" s="55"/>
      <c r="F14" s="56"/>
      <c r="G14" s="61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0</v>
      </c>
      <c r="K14" s="171">
        <f t="shared" si="4"/>
        <v>0</v>
      </c>
      <c r="L14" s="112"/>
      <c r="M14" s="27"/>
    </row>
    <row r="15" spans="1:13" x14ac:dyDescent="0.2">
      <c r="A15" s="109" t="s">
        <v>382</v>
      </c>
      <c r="B15" s="122">
        <f t="shared" si="0"/>
        <v>4</v>
      </c>
      <c r="C15" s="54"/>
      <c r="D15" s="55"/>
      <c r="E15" s="55"/>
      <c r="F15" s="56"/>
      <c r="G15" s="61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0</v>
      </c>
      <c r="K15" s="171">
        <f t="shared" si="4"/>
        <v>0</v>
      </c>
      <c r="L15" s="112"/>
      <c r="M15" s="27"/>
    </row>
    <row r="16" spans="1:13" x14ac:dyDescent="0.2">
      <c r="A16" s="109" t="s">
        <v>383</v>
      </c>
      <c r="B16" s="135">
        <f t="shared" si="0"/>
        <v>5</v>
      </c>
      <c r="C16" s="52"/>
      <c r="D16" s="6"/>
      <c r="E16" s="6"/>
      <c r="F16" s="53"/>
      <c r="G16" s="4">
        <f t="shared" si="5"/>
        <v>0</v>
      </c>
      <c r="H16" s="155">
        <f t="shared" si="1"/>
        <v>0</v>
      </c>
      <c r="I16" s="138">
        <f t="shared" si="2"/>
        <v>0</v>
      </c>
      <c r="J16" s="181">
        <f t="shared" si="3"/>
        <v>0</v>
      </c>
      <c r="K16" s="171">
        <f t="shared" si="4"/>
        <v>0</v>
      </c>
      <c r="L16" s="113"/>
      <c r="M16" s="27"/>
    </row>
    <row r="17" spans="1:13" x14ac:dyDescent="0.2">
      <c r="A17" s="85" t="s">
        <v>384</v>
      </c>
      <c r="B17" s="135">
        <f t="shared" si="0"/>
        <v>6</v>
      </c>
      <c r="C17" s="64"/>
      <c r="D17" s="59"/>
      <c r="E17" s="59"/>
      <c r="F17" s="65"/>
      <c r="G17" s="61">
        <f t="shared" si="5"/>
        <v>0</v>
      </c>
      <c r="H17" s="155">
        <f t="shared" si="1"/>
        <v>0</v>
      </c>
      <c r="I17" s="138">
        <f t="shared" si="2"/>
        <v>0</v>
      </c>
      <c r="J17" s="181">
        <f t="shared" si="3"/>
        <v>1</v>
      </c>
      <c r="K17" s="171">
        <f t="shared" si="4"/>
        <v>0</v>
      </c>
      <c r="L17" s="104"/>
      <c r="M17" s="27"/>
    </row>
    <row r="18" spans="1:13" x14ac:dyDescent="0.2">
      <c r="A18" s="85" t="s">
        <v>385</v>
      </c>
      <c r="B18" s="183">
        <f t="shared" si="0"/>
        <v>7</v>
      </c>
      <c r="C18" s="64"/>
      <c r="D18" s="59"/>
      <c r="E18" s="59"/>
      <c r="F18" s="65"/>
      <c r="G18" s="61">
        <f t="shared" si="5"/>
        <v>0</v>
      </c>
      <c r="H18" s="155">
        <f t="shared" si="1"/>
        <v>0</v>
      </c>
      <c r="I18" s="138">
        <f t="shared" si="2"/>
        <v>0</v>
      </c>
      <c r="J18" s="181">
        <f t="shared" si="3"/>
        <v>1</v>
      </c>
      <c r="K18" s="171">
        <f t="shared" si="4"/>
        <v>0</v>
      </c>
      <c r="L18" s="101"/>
      <c r="M18" s="27"/>
    </row>
    <row r="19" spans="1:13" x14ac:dyDescent="0.2">
      <c r="A19" s="109" t="s">
        <v>386</v>
      </c>
      <c r="B19" s="135">
        <f t="shared" si="0"/>
        <v>1</v>
      </c>
      <c r="C19" s="54"/>
      <c r="D19" s="55"/>
      <c r="E19" s="55"/>
      <c r="F19" s="56"/>
      <c r="G19" s="61">
        <f t="shared" si="5"/>
        <v>0</v>
      </c>
      <c r="H19" s="155">
        <f t="shared" si="1"/>
        <v>0</v>
      </c>
      <c r="I19" s="138">
        <f t="shared" si="2"/>
        <v>0</v>
      </c>
      <c r="J19" s="181">
        <f t="shared" si="3"/>
        <v>0</v>
      </c>
      <c r="K19" s="171">
        <f t="shared" si="4"/>
        <v>0</v>
      </c>
      <c r="L19" s="101"/>
      <c r="M19" s="27"/>
    </row>
    <row r="20" spans="1:13" x14ac:dyDescent="0.2">
      <c r="A20" s="109" t="s">
        <v>387</v>
      </c>
      <c r="B20" s="183">
        <f t="shared" si="0"/>
        <v>2</v>
      </c>
      <c r="C20" s="54"/>
      <c r="D20" s="55"/>
      <c r="E20" s="55"/>
      <c r="F20" s="56"/>
      <c r="G20" s="61">
        <f t="shared" si="5"/>
        <v>0</v>
      </c>
      <c r="H20" s="155">
        <f t="shared" si="1"/>
        <v>0</v>
      </c>
      <c r="I20" s="138">
        <f t="shared" si="2"/>
        <v>0</v>
      </c>
      <c r="J20" s="181">
        <f t="shared" si="3"/>
        <v>0</v>
      </c>
      <c r="K20" s="171">
        <f t="shared" si="4"/>
        <v>0</v>
      </c>
      <c r="L20" s="101"/>
      <c r="M20" s="27"/>
    </row>
    <row r="21" spans="1:13" x14ac:dyDescent="0.2">
      <c r="A21" s="109" t="s">
        <v>388</v>
      </c>
      <c r="B21" s="122">
        <f t="shared" si="0"/>
        <v>3</v>
      </c>
      <c r="C21" s="54"/>
      <c r="D21" s="55"/>
      <c r="E21" s="55"/>
      <c r="F21" s="56"/>
      <c r="G21" s="61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0</v>
      </c>
      <c r="K21" s="171">
        <f t="shared" si="4"/>
        <v>0</v>
      </c>
      <c r="L21" s="112"/>
      <c r="M21" s="27"/>
    </row>
    <row r="22" spans="1:13" x14ac:dyDescent="0.2">
      <c r="A22" s="109" t="s">
        <v>389</v>
      </c>
      <c r="B22" s="122">
        <f t="shared" si="0"/>
        <v>4</v>
      </c>
      <c r="C22" s="54"/>
      <c r="D22" s="55"/>
      <c r="E22" s="55"/>
      <c r="F22" s="56"/>
      <c r="G22" s="61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0</v>
      </c>
      <c r="K22" s="171">
        <f t="shared" si="4"/>
        <v>0</v>
      </c>
      <c r="L22" s="112"/>
      <c r="M22" s="27"/>
    </row>
    <row r="23" spans="1:13" x14ac:dyDescent="0.2">
      <c r="A23" s="109" t="s">
        <v>390</v>
      </c>
      <c r="B23" s="135">
        <f t="shared" si="0"/>
        <v>5</v>
      </c>
      <c r="C23" s="52"/>
      <c r="D23" s="6"/>
      <c r="E23" s="6"/>
      <c r="F23" s="53"/>
      <c r="G23" s="4">
        <f t="shared" si="5"/>
        <v>0</v>
      </c>
      <c r="H23" s="155">
        <f t="shared" si="1"/>
        <v>0</v>
      </c>
      <c r="I23" s="138">
        <f t="shared" si="2"/>
        <v>0</v>
      </c>
      <c r="J23" s="181">
        <f t="shared" si="3"/>
        <v>0</v>
      </c>
      <c r="K23" s="171">
        <f t="shared" si="4"/>
        <v>0</v>
      </c>
      <c r="L23" s="113"/>
      <c r="M23" s="27"/>
    </row>
    <row r="24" spans="1:13" x14ac:dyDescent="0.2">
      <c r="A24" s="85" t="s">
        <v>391</v>
      </c>
      <c r="B24" s="135">
        <f t="shared" si="0"/>
        <v>6</v>
      </c>
      <c r="C24" s="64"/>
      <c r="D24" s="59"/>
      <c r="E24" s="59"/>
      <c r="F24" s="65"/>
      <c r="G24" s="61">
        <f t="shared" si="5"/>
        <v>0</v>
      </c>
      <c r="H24" s="155">
        <f t="shared" si="1"/>
        <v>0</v>
      </c>
      <c r="I24" s="138">
        <f t="shared" si="2"/>
        <v>0</v>
      </c>
      <c r="J24" s="181">
        <f t="shared" si="3"/>
        <v>1</v>
      </c>
      <c r="K24" s="171">
        <f t="shared" si="4"/>
        <v>0</v>
      </c>
      <c r="L24" s="104"/>
      <c r="M24" s="27"/>
    </row>
    <row r="25" spans="1:13" x14ac:dyDescent="0.2">
      <c r="A25" s="85" t="s">
        <v>392</v>
      </c>
      <c r="B25" s="135">
        <f t="shared" si="0"/>
        <v>7</v>
      </c>
      <c r="C25" s="64"/>
      <c r="D25" s="59"/>
      <c r="E25" s="59"/>
      <c r="F25" s="65"/>
      <c r="G25" s="61">
        <f t="shared" si="5"/>
        <v>0</v>
      </c>
      <c r="H25" s="155">
        <f t="shared" si="1"/>
        <v>0</v>
      </c>
      <c r="I25" s="138">
        <f t="shared" si="2"/>
        <v>0</v>
      </c>
      <c r="J25" s="181">
        <f t="shared" si="3"/>
        <v>1</v>
      </c>
      <c r="K25" s="171">
        <f t="shared" si="4"/>
        <v>0</v>
      </c>
      <c r="L25" s="101"/>
      <c r="M25" s="27"/>
    </row>
    <row r="26" spans="1:13" x14ac:dyDescent="0.2">
      <c r="A26" s="109" t="s">
        <v>393</v>
      </c>
      <c r="B26" s="135">
        <f t="shared" si="0"/>
        <v>1</v>
      </c>
      <c r="C26" s="54"/>
      <c r="D26" s="55"/>
      <c r="E26" s="55"/>
      <c r="F26" s="56"/>
      <c r="G26" s="61">
        <f t="shared" si="5"/>
        <v>0</v>
      </c>
      <c r="H26" s="155">
        <f t="shared" si="1"/>
        <v>0</v>
      </c>
      <c r="I26" s="138">
        <f t="shared" si="2"/>
        <v>0</v>
      </c>
      <c r="J26" s="181">
        <f t="shared" si="3"/>
        <v>0</v>
      </c>
      <c r="K26" s="171">
        <f t="shared" si="4"/>
        <v>0</v>
      </c>
      <c r="L26" s="101"/>
      <c r="M26" s="27"/>
    </row>
    <row r="27" spans="1:13" x14ac:dyDescent="0.2">
      <c r="A27" s="109" t="s">
        <v>394</v>
      </c>
      <c r="B27" s="135">
        <f t="shared" si="0"/>
        <v>2</v>
      </c>
      <c r="C27" s="54"/>
      <c r="D27" s="55"/>
      <c r="E27" s="55"/>
      <c r="F27" s="56"/>
      <c r="G27" s="61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0</v>
      </c>
      <c r="K27" s="171">
        <f t="shared" si="4"/>
        <v>0</v>
      </c>
      <c r="L27" s="101"/>
      <c r="M27" s="27"/>
    </row>
    <row r="28" spans="1:13" x14ac:dyDescent="0.2">
      <c r="A28" s="109" t="s">
        <v>395</v>
      </c>
      <c r="B28" s="122">
        <f t="shared" si="0"/>
        <v>3</v>
      </c>
      <c r="C28" s="54"/>
      <c r="D28" s="55"/>
      <c r="E28" s="55"/>
      <c r="F28" s="56"/>
      <c r="G28" s="61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0</v>
      </c>
      <c r="K28" s="171">
        <f t="shared" si="4"/>
        <v>0</v>
      </c>
      <c r="L28" s="112"/>
      <c r="M28" s="27"/>
    </row>
    <row r="29" spans="1:13" x14ac:dyDescent="0.2">
      <c r="A29" s="109" t="s">
        <v>396</v>
      </c>
      <c r="B29" s="122">
        <f t="shared" si="0"/>
        <v>4</v>
      </c>
      <c r="C29" s="54"/>
      <c r="D29" s="55"/>
      <c r="E29" s="55"/>
      <c r="F29" s="56"/>
      <c r="G29" s="61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0</v>
      </c>
      <c r="K29" s="171">
        <f t="shared" si="4"/>
        <v>0</v>
      </c>
      <c r="L29" s="113"/>
      <c r="M29" s="27"/>
    </row>
    <row r="30" spans="1:13" x14ac:dyDescent="0.2">
      <c r="A30" s="148" t="s">
        <v>397</v>
      </c>
      <c r="B30" s="135">
        <f t="shared" si="0"/>
        <v>5</v>
      </c>
      <c r="C30" s="63"/>
      <c r="D30" s="59"/>
      <c r="E30" s="59"/>
      <c r="F30" s="60"/>
      <c r="G30" s="61">
        <f t="shared" si="5"/>
        <v>0</v>
      </c>
      <c r="H30" s="155">
        <f t="shared" si="1"/>
        <v>0</v>
      </c>
      <c r="I30" s="138">
        <f t="shared" si="2"/>
        <v>0</v>
      </c>
      <c r="J30" s="190">
        <v>1</v>
      </c>
      <c r="K30" s="143">
        <f t="shared" si="4"/>
        <v>0</v>
      </c>
      <c r="L30" s="176"/>
      <c r="M30" s="27"/>
    </row>
    <row r="31" spans="1:13" x14ac:dyDescent="0.2">
      <c r="A31" s="148" t="s">
        <v>398</v>
      </c>
      <c r="B31" s="135">
        <f t="shared" si="0"/>
        <v>6</v>
      </c>
      <c r="C31" s="63"/>
      <c r="D31" s="59"/>
      <c r="E31" s="59"/>
      <c r="F31" s="60"/>
      <c r="G31" s="61">
        <f t="shared" si="5"/>
        <v>0</v>
      </c>
      <c r="H31" s="155">
        <f t="shared" si="1"/>
        <v>0</v>
      </c>
      <c r="I31" s="138">
        <f t="shared" si="2"/>
        <v>0</v>
      </c>
      <c r="J31" s="190">
        <v>1</v>
      </c>
      <c r="K31" s="143">
        <f t="shared" si="4"/>
        <v>0</v>
      </c>
      <c r="L31" s="62"/>
      <c r="M31" s="27"/>
    </row>
    <row r="32" spans="1:13" x14ac:dyDescent="0.2">
      <c r="A32" s="85" t="s">
        <v>399</v>
      </c>
      <c r="B32" s="135">
        <f t="shared" si="0"/>
        <v>7</v>
      </c>
      <c r="C32" s="64"/>
      <c r="D32" s="59"/>
      <c r="E32" s="59"/>
      <c r="F32" s="65"/>
      <c r="G32" s="61">
        <f t="shared" si="5"/>
        <v>0</v>
      </c>
      <c r="H32" s="155">
        <f t="shared" si="1"/>
        <v>0</v>
      </c>
      <c r="I32" s="138">
        <f t="shared" si="2"/>
        <v>0</v>
      </c>
      <c r="J32" s="181">
        <f t="shared" si="3"/>
        <v>1</v>
      </c>
      <c r="K32" s="171">
        <f t="shared" si="4"/>
        <v>0</v>
      </c>
      <c r="L32" s="101"/>
      <c r="M32" s="27"/>
    </row>
    <row r="33" spans="1:13" x14ac:dyDescent="0.2">
      <c r="A33" s="109" t="s">
        <v>400</v>
      </c>
      <c r="B33" s="135">
        <f t="shared" si="0"/>
        <v>1</v>
      </c>
      <c r="C33" s="54"/>
      <c r="D33" s="55"/>
      <c r="E33" s="55"/>
      <c r="F33" s="56"/>
      <c r="G33" s="61">
        <f t="shared" si="5"/>
        <v>0</v>
      </c>
      <c r="H33" s="155">
        <f t="shared" si="1"/>
        <v>0</v>
      </c>
      <c r="I33" s="138">
        <f t="shared" si="2"/>
        <v>0</v>
      </c>
      <c r="J33" s="181">
        <f t="shared" si="3"/>
        <v>0</v>
      </c>
      <c r="K33" s="171">
        <f t="shared" si="4"/>
        <v>0</v>
      </c>
      <c r="L33" s="101"/>
      <c r="M33" s="27"/>
    </row>
    <row r="34" spans="1:13" x14ac:dyDescent="0.2">
      <c r="A34" s="109" t="s">
        <v>401</v>
      </c>
      <c r="B34" s="135">
        <f t="shared" si="0"/>
        <v>2</v>
      </c>
      <c r="C34" s="54"/>
      <c r="D34" s="55"/>
      <c r="E34" s="55"/>
      <c r="F34" s="56"/>
      <c r="G34" s="61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0</v>
      </c>
      <c r="K34" s="171">
        <f t="shared" si="4"/>
        <v>0</v>
      </c>
      <c r="L34" s="101"/>
      <c r="M34" s="27"/>
    </row>
    <row r="35" spans="1:13" x14ac:dyDescent="0.2">
      <c r="A35" s="109" t="s">
        <v>402</v>
      </c>
      <c r="B35" s="122">
        <f t="shared" si="0"/>
        <v>3</v>
      </c>
      <c r="C35" s="54"/>
      <c r="D35" s="55"/>
      <c r="E35" s="55"/>
      <c r="F35" s="56"/>
      <c r="G35" s="61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0</v>
      </c>
      <c r="K35" s="172">
        <f t="shared" si="4"/>
        <v>0</v>
      </c>
      <c r="L35" s="112"/>
      <c r="M35" s="27"/>
    </row>
    <row r="36" spans="1:13" ht="13.5" thickBot="1" x14ac:dyDescent="0.25">
      <c r="A36" s="110" t="s">
        <v>403</v>
      </c>
      <c r="B36" s="125">
        <f t="shared" si="0"/>
        <v>4</v>
      </c>
      <c r="C36" s="95"/>
      <c r="D36" s="55"/>
      <c r="E36" s="55"/>
      <c r="F36" s="56"/>
      <c r="G36" s="61">
        <f t="shared" si="5"/>
        <v>0</v>
      </c>
      <c r="H36" s="155">
        <f t="shared" si="1"/>
        <v>0</v>
      </c>
      <c r="I36" s="138">
        <f t="shared" si="2"/>
        <v>0</v>
      </c>
      <c r="J36" s="187">
        <f t="shared" si="3"/>
        <v>0</v>
      </c>
      <c r="K36" s="188">
        <f t="shared" si="4"/>
        <v>0</v>
      </c>
      <c r="L36" s="113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163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7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>
    <tabColor indexed="52"/>
  </sheetPr>
  <dimension ref="A1:J38"/>
  <sheetViews>
    <sheetView showGridLines="0" workbookViewId="0">
      <selection activeCell="F6" sqref="F6"/>
    </sheetView>
  </sheetViews>
  <sheetFormatPr defaultRowHeight="12.75" x14ac:dyDescent="0.2"/>
  <cols>
    <col min="4" max="4" width="9.5703125" customWidth="1"/>
    <col min="5" max="5" width="10.7109375" customWidth="1"/>
  </cols>
  <sheetData>
    <row r="1" spans="1:10" ht="19.5" x14ac:dyDescent="0.25">
      <c r="A1" s="67" t="s">
        <v>28</v>
      </c>
      <c r="B1" s="68"/>
      <c r="C1" s="68"/>
      <c r="D1" s="68"/>
      <c r="E1" s="67">
        <f>AnnoInCorso</f>
        <v>2020</v>
      </c>
    </row>
    <row r="2" spans="1:10" ht="19.5" x14ac:dyDescent="0.25">
      <c r="A2" s="70"/>
      <c r="B2" s="71"/>
      <c r="C2" s="71"/>
      <c r="D2" s="71"/>
      <c r="E2" s="71"/>
    </row>
    <row r="3" spans="1:10" ht="19.5" x14ac:dyDescent="0.25">
      <c r="A3" s="201" t="s">
        <v>29</v>
      </c>
      <c r="B3" s="201"/>
      <c r="C3" s="201"/>
      <c r="D3" s="201"/>
      <c r="E3" s="201"/>
      <c r="F3" s="215" t="str">
        <f>Nome</f>
        <v>Il tuo nome</v>
      </c>
      <c r="G3" s="215"/>
      <c r="H3" s="215"/>
      <c r="I3" s="215"/>
      <c r="J3" s="215"/>
    </row>
    <row r="5" spans="1:10" ht="13.5" thickBot="1" x14ac:dyDescent="0.25">
      <c r="D5" s="82" t="s">
        <v>30</v>
      </c>
      <c r="E5" s="83" t="s">
        <v>1</v>
      </c>
      <c r="F5" s="83" t="s">
        <v>37</v>
      </c>
      <c r="G5" s="19"/>
    </row>
    <row r="6" spans="1:10" x14ac:dyDescent="0.2">
      <c r="D6" s="80" t="str">
        <f>'Menù Principale'!F7</f>
        <v>Gennaio</v>
      </c>
      <c r="E6" s="78">
        <f>Gennaio!G37</f>
        <v>0</v>
      </c>
      <c r="F6" s="174">
        <f>Gennaio!H37</f>
        <v>0</v>
      </c>
      <c r="G6" s="19"/>
    </row>
    <row r="7" spans="1:10" x14ac:dyDescent="0.2">
      <c r="D7" s="80" t="str">
        <f>'Menù Principale'!F8</f>
        <v>Febbraio</v>
      </c>
      <c r="E7" s="78">
        <f>Febbraio!G37</f>
        <v>0</v>
      </c>
      <c r="F7" s="174">
        <f>Febbraio!H37</f>
        <v>0</v>
      </c>
      <c r="G7" s="19"/>
    </row>
    <row r="8" spans="1:10" x14ac:dyDescent="0.2">
      <c r="D8" s="80" t="str">
        <f>'Menù Principale'!F9</f>
        <v>Marzo</v>
      </c>
      <c r="E8" s="78">
        <f>Marzo!G37</f>
        <v>0</v>
      </c>
      <c r="F8" s="174">
        <f>Marzo!H37</f>
        <v>0</v>
      </c>
      <c r="G8" s="19"/>
    </row>
    <row r="9" spans="1:10" x14ac:dyDescent="0.2">
      <c r="D9" s="80" t="str">
        <f>'Menù Principale'!F10</f>
        <v>Aprile</v>
      </c>
      <c r="E9" s="78">
        <f>Aprile!G37</f>
        <v>0</v>
      </c>
      <c r="F9" s="174">
        <f>Aprile!H37</f>
        <v>0</v>
      </c>
      <c r="G9" s="19"/>
    </row>
    <row r="10" spans="1:10" x14ac:dyDescent="0.2">
      <c r="D10" s="80" t="str">
        <f>'Menù Principale'!F11</f>
        <v>Maggio</v>
      </c>
      <c r="E10" s="78">
        <f>Maggio!G37</f>
        <v>0</v>
      </c>
      <c r="F10" s="174">
        <f>Maggio!H37</f>
        <v>0</v>
      </c>
      <c r="G10" s="19"/>
    </row>
    <row r="11" spans="1:10" x14ac:dyDescent="0.2">
      <c r="D11" s="80" t="str">
        <f>'Menù Principale'!F12</f>
        <v>Giugno</v>
      </c>
      <c r="E11" s="78">
        <f>Giugno!G37</f>
        <v>0</v>
      </c>
      <c r="F11" s="174">
        <f>Giugno!H37</f>
        <v>0</v>
      </c>
      <c r="G11" s="19"/>
    </row>
    <row r="12" spans="1:10" x14ac:dyDescent="0.2">
      <c r="D12" s="80" t="str">
        <f>'Menù Principale'!F13</f>
        <v>Luglio</v>
      </c>
      <c r="E12" s="78">
        <f>Luglio!G37</f>
        <v>0</v>
      </c>
      <c r="F12" s="174">
        <f>Luglio!H37</f>
        <v>0</v>
      </c>
      <c r="G12" s="19"/>
    </row>
    <row r="13" spans="1:10" x14ac:dyDescent="0.2">
      <c r="D13" s="80" t="str">
        <f>'Menù Principale'!F14</f>
        <v>Agosto</v>
      </c>
      <c r="E13" s="78">
        <f>Agosto!G37</f>
        <v>0</v>
      </c>
      <c r="F13" s="174">
        <f>Agosto!H37</f>
        <v>0</v>
      </c>
      <c r="G13" s="19"/>
    </row>
    <row r="14" spans="1:10" x14ac:dyDescent="0.2">
      <c r="D14" s="80" t="str">
        <f>'Menù Principale'!F15</f>
        <v>Settembre</v>
      </c>
      <c r="E14" s="78">
        <f>Settembre!G37</f>
        <v>0</v>
      </c>
      <c r="F14" s="174">
        <f>Settembre!H37</f>
        <v>0</v>
      </c>
      <c r="G14" s="19"/>
    </row>
    <row r="15" spans="1:10" x14ac:dyDescent="0.2">
      <c r="D15" s="80" t="str">
        <f>'Menù Principale'!F16</f>
        <v>Ottobre</v>
      </c>
      <c r="E15" s="78">
        <f>Ottobre!G37</f>
        <v>0</v>
      </c>
      <c r="F15" s="174">
        <f>Ottobre!H37</f>
        <v>0</v>
      </c>
      <c r="G15" s="19"/>
    </row>
    <row r="16" spans="1:10" x14ac:dyDescent="0.2">
      <c r="D16" s="80" t="str">
        <f>'Menù Principale'!F17</f>
        <v>Novembre</v>
      </c>
      <c r="E16" s="78">
        <f>Novembre!G37</f>
        <v>0</v>
      </c>
      <c r="F16" s="174">
        <f>Novembre!H37</f>
        <v>0</v>
      </c>
      <c r="G16" s="19"/>
    </row>
    <row r="17" spans="4:7" x14ac:dyDescent="0.2">
      <c r="D17" s="81" t="str">
        <f>'Menù Principale'!F18</f>
        <v>Dicembre</v>
      </c>
      <c r="E17" s="79">
        <f>Dicembre!G37</f>
        <v>0</v>
      </c>
      <c r="F17" s="175">
        <f>Dicembre!H37</f>
        <v>0</v>
      </c>
      <c r="G17" s="19"/>
    </row>
    <row r="18" spans="4:7" x14ac:dyDescent="0.2">
      <c r="D18" s="19"/>
      <c r="E18" s="77"/>
      <c r="F18" s="19"/>
      <c r="G18" s="19"/>
    </row>
    <row r="19" spans="4:7" x14ac:dyDescent="0.2">
      <c r="D19" s="19"/>
      <c r="E19" s="19"/>
      <c r="F19" s="19"/>
      <c r="G19" s="19"/>
    </row>
    <row r="20" spans="4:7" x14ac:dyDescent="0.2">
      <c r="D20" s="19"/>
      <c r="E20" s="77"/>
      <c r="F20" s="19"/>
      <c r="G20" s="19"/>
    </row>
    <row r="21" spans="4:7" x14ac:dyDescent="0.2">
      <c r="D21" s="19"/>
      <c r="E21" s="19"/>
      <c r="F21" s="19"/>
      <c r="G21" s="19"/>
    </row>
    <row r="22" spans="4:7" x14ac:dyDescent="0.2">
      <c r="D22" s="19"/>
      <c r="E22" s="19"/>
      <c r="F22" s="19"/>
      <c r="G22" s="19"/>
    </row>
    <row r="38" spans="1:6" x14ac:dyDescent="0.2">
      <c r="A38" s="202"/>
      <c r="B38" s="202"/>
      <c r="C38" s="202"/>
      <c r="D38" s="202"/>
      <c r="E38" s="202"/>
      <c r="F38" s="202"/>
    </row>
  </sheetData>
  <mergeCells count="3">
    <mergeCell ref="A3:E3"/>
    <mergeCell ref="F3:J3"/>
    <mergeCell ref="A38:F38"/>
  </mergeCells>
  <phoneticPr fontId="13" type="noConversion"/>
  <pageMargins left="0.75" right="0.75" top="1" bottom="1" header="0.5" footer="0.5"/>
  <headerFooter alignWithMargins="0">
    <oddHeader>&amp;A</oddHeader>
    <oddFooter>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N215"/>
  <sheetViews>
    <sheetView zoomScaleNormal="100"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5.85546875" style="1" customWidth="1"/>
    <col min="5" max="9" width="15.85546875" customWidth="1"/>
    <col min="10" max="11" width="15.5703125" customWidth="1"/>
    <col min="12" max="12" width="56.140625" customWidth="1"/>
    <col min="14" max="14" width="10" bestFit="1" customWidth="1"/>
  </cols>
  <sheetData>
    <row r="1" spans="1:14" ht="22.5" x14ac:dyDescent="0.3">
      <c r="A1" s="7"/>
      <c r="B1" s="39"/>
      <c r="C1" s="208" t="s">
        <v>31</v>
      </c>
      <c r="D1" s="208"/>
      <c r="E1" s="208"/>
      <c r="F1" s="208"/>
      <c r="G1" s="208"/>
      <c r="H1" s="150"/>
      <c r="I1" s="9"/>
      <c r="J1" s="9"/>
      <c r="K1" s="9"/>
      <c r="L1" s="76" t="str">
        <f>Nome</f>
        <v>Il tuo nome</v>
      </c>
      <c r="M1" s="3"/>
    </row>
    <row r="2" spans="1:14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Principale'!F7</f>
        <v>Gennaio</v>
      </c>
      <c r="H2" s="13"/>
      <c r="I2" s="13"/>
      <c r="J2" s="13"/>
      <c r="K2" s="13"/>
      <c r="L2" s="12"/>
      <c r="M2" s="3"/>
    </row>
    <row r="3" spans="1:14" ht="13.5" thickBot="1" x14ac:dyDescent="0.25">
      <c r="A3" s="16"/>
      <c r="B3" s="41"/>
      <c r="C3" s="211"/>
      <c r="D3" s="211"/>
      <c r="E3" s="17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4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51"/>
      <c r="I4" s="45"/>
      <c r="J4" s="45"/>
      <c r="K4" s="45"/>
      <c r="L4" s="46"/>
    </row>
    <row r="5" spans="1:14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52" t="s">
        <v>37</v>
      </c>
      <c r="I5" s="47" t="s">
        <v>8</v>
      </c>
      <c r="J5" s="49" t="s">
        <v>13</v>
      </c>
      <c r="K5" s="47" t="s">
        <v>12</v>
      </c>
      <c r="L5" s="44" t="s">
        <v>3</v>
      </c>
    </row>
    <row r="6" spans="1:14" x14ac:dyDescent="0.2">
      <c r="A6" s="94" t="s">
        <v>38</v>
      </c>
      <c r="B6" s="135">
        <f>WEEKDAY(A6,2)</f>
        <v>3</v>
      </c>
      <c r="C6" s="140"/>
      <c r="D6" s="87"/>
      <c r="E6" s="87"/>
      <c r="F6" s="87"/>
      <c r="G6" s="141">
        <f>IF((D6-C6)+(F6-E6)=0,0,(D6-C6)+(F6-E6))</f>
        <v>0</v>
      </c>
      <c r="H6" s="155">
        <f t="shared" ref="H6:H36" si="0">INT(K6*(HOUR(OrarioDiLavoro)/2))</f>
        <v>0</v>
      </c>
      <c r="I6" s="138">
        <f t="shared" ref="I6:I36" si="1">IF(B6&gt;5,G6,IF(G6=0,0,IF(G6=OrarioDiLavoro,0,IF(G6&gt;OrarioDiLavoro,G6-OrarioDiLavoro,OrarioDiLavoro-G6))))</f>
        <v>0</v>
      </c>
      <c r="J6" s="190">
        <v>1</v>
      </c>
      <c r="K6" s="142">
        <f>G6</f>
        <v>0</v>
      </c>
      <c r="L6" s="62"/>
      <c r="M6" s="27"/>
      <c r="N6">
        <f>HOUR(OrarioDiLavoro)</f>
        <v>8</v>
      </c>
    </row>
    <row r="7" spans="1:14" x14ac:dyDescent="0.2">
      <c r="A7" s="109" t="s">
        <v>39</v>
      </c>
      <c r="B7" s="125">
        <f t="shared" ref="B7:B36" si="2">WEEKDAY(A7,2)</f>
        <v>4</v>
      </c>
      <c r="C7" s="88"/>
      <c r="D7" s="89"/>
      <c r="E7" s="89"/>
      <c r="F7" s="90"/>
      <c r="G7" s="134">
        <f t="shared" ref="G7:G36" si="3">(D7-C7)+(F7-E7)</f>
        <v>0</v>
      </c>
      <c r="H7" s="155">
        <f t="shared" si="0"/>
        <v>0</v>
      </c>
      <c r="I7" s="129">
        <f t="shared" si="1"/>
        <v>0</v>
      </c>
      <c r="J7" s="181">
        <f t="shared" ref="J7:J36" si="4">IF(AND(OR(B7=6,B7=7),C7=""),IF(OR(B7=6,B7=7),1),IF(G7&gt;OrarioDiLavoro,-1,0))</f>
        <v>0</v>
      </c>
      <c r="K7" s="165">
        <f t="shared" ref="K7:K39" si="5">G7</f>
        <v>0</v>
      </c>
      <c r="L7" s="112"/>
      <c r="M7" s="27"/>
    </row>
    <row r="8" spans="1:14" x14ac:dyDescent="0.2">
      <c r="A8" s="109" t="s">
        <v>40</v>
      </c>
      <c r="B8" s="125">
        <f t="shared" si="2"/>
        <v>5</v>
      </c>
      <c r="C8" s="88"/>
      <c r="D8" s="89"/>
      <c r="E8" s="89"/>
      <c r="F8" s="90"/>
      <c r="G8" s="134">
        <f t="shared" si="3"/>
        <v>0</v>
      </c>
      <c r="H8" s="155">
        <f t="shared" si="0"/>
        <v>0</v>
      </c>
      <c r="I8" s="129">
        <f t="shared" si="1"/>
        <v>0</v>
      </c>
      <c r="J8" s="181">
        <f t="shared" si="4"/>
        <v>0</v>
      </c>
      <c r="K8" s="164">
        <f t="shared" si="5"/>
        <v>0</v>
      </c>
      <c r="L8" s="113"/>
      <c r="M8" s="27"/>
    </row>
    <row r="9" spans="1:14" x14ac:dyDescent="0.2">
      <c r="A9" s="85" t="s">
        <v>41</v>
      </c>
      <c r="B9" s="135">
        <f t="shared" si="2"/>
        <v>6</v>
      </c>
      <c r="C9" s="153"/>
      <c r="D9" s="87"/>
      <c r="E9" s="87"/>
      <c r="F9" s="154"/>
      <c r="G9" s="141">
        <f t="shared" si="3"/>
        <v>0</v>
      </c>
      <c r="H9" s="155">
        <f t="shared" si="0"/>
        <v>0</v>
      </c>
      <c r="I9" s="138">
        <f t="shared" si="1"/>
        <v>0</v>
      </c>
      <c r="J9" s="181">
        <f t="shared" si="4"/>
        <v>1</v>
      </c>
      <c r="K9" s="217">
        <f t="shared" si="5"/>
        <v>0</v>
      </c>
      <c r="L9" s="97"/>
      <c r="M9" s="27"/>
    </row>
    <row r="10" spans="1:14" x14ac:dyDescent="0.2">
      <c r="A10" s="85" t="s">
        <v>42</v>
      </c>
      <c r="B10" s="135">
        <f t="shared" si="2"/>
        <v>7</v>
      </c>
      <c r="C10" s="153"/>
      <c r="D10" s="87"/>
      <c r="E10" s="87"/>
      <c r="F10" s="154"/>
      <c r="G10" s="141">
        <f t="shared" si="3"/>
        <v>0</v>
      </c>
      <c r="H10" s="155">
        <f t="shared" si="0"/>
        <v>0</v>
      </c>
      <c r="I10" s="138">
        <f t="shared" si="1"/>
        <v>0</v>
      </c>
      <c r="J10" s="190">
        <f t="shared" si="4"/>
        <v>1</v>
      </c>
      <c r="K10" s="139">
        <f t="shared" si="5"/>
        <v>0</v>
      </c>
      <c r="L10" s="104"/>
      <c r="M10" s="27"/>
    </row>
    <row r="11" spans="1:14" x14ac:dyDescent="0.2">
      <c r="A11" s="85" t="s">
        <v>43</v>
      </c>
      <c r="B11" s="135">
        <f t="shared" si="2"/>
        <v>1</v>
      </c>
      <c r="C11" s="153"/>
      <c r="D11" s="87"/>
      <c r="E11" s="87"/>
      <c r="F11" s="154"/>
      <c r="G11" s="141">
        <f t="shared" si="3"/>
        <v>0</v>
      </c>
      <c r="H11" s="155">
        <f t="shared" si="0"/>
        <v>0</v>
      </c>
      <c r="I11" s="138">
        <f t="shared" si="1"/>
        <v>0</v>
      </c>
      <c r="J11" s="190">
        <v>1</v>
      </c>
      <c r="K11" s="139">
        <f t="shared" si="5"/>
        <v>0</v>
      </c>
      <c r="L11" s="101"/>
      <c r="M11" s="27"/>
    </row>
    <row r="12" spans="1:14" x14ac:dyDescent="0.2">
      <c r="A12" s="109" t="s">
        <v>44</v>
      </c>
      <c r="B12" s="135">
        <f t="shared" si="2"/>
        <v>2</v>
      </c>
      <c r="C12" s="98"/>
      <c r="D12" s="100"/>
      <c r="E12" s="100"/>
      <c r="F12" s="99"/>
      <c r="G12" s="141">
        <f t="shared" si="3"/>
        <v>0</v>
      </c>
      <c r="H12" s="155">
        <f t="shared" si="0"/>
        <v>0</v>
      </c>
      <c r="I12" s="129">
        <f t="shared" si="1"/>
        <v>0</v>
      </c>
      <c r="J12" s="181">
        <f t="shared" si="4"/>
        <v>0</v>
      </c>
      <c r="K12" s="166">
        <f t="shared" si="5"/>
        <v>0</v>
      </c>
      <c r="L12" s="101"/>
      <c r="M12" s="27"/>
    </row>
    <row r="13" spans="1:14" x14ac:dyDescent="0.2">
      <c r="A13" s="109" t="s">
        <v>45</v>
      </c>
      <c r="B13" s="135">
        <f t="shared" si="2"/>
        <v>3</v>
      </c>
      <c r="C13" s="98"/>
      <c r="D13" s="100"/>
      <c r="E13" s="100"/>
      <c r="F13" s="99"/>
      <c r="G13" s="141">
        <f t="shared" si="3"/>
        <v>0</v>
      </c>
      <c r="H13" s="155">
        <f t="shared" si="0"/>
        <v>0</v>
      </c>
      <c r="I13" s="129">
        <f t="shared" si="1"/>
        <v>0</v>
      </c>
      <c r="J13" s="181">
        <f t="shared" si="4"/>
        <v>0</v>
      </c>
      <c r="K13" s="166">
        <f t="shared" si="5"/>
        <v>0</v>
      </c>
      <c r="L13" s="101"/>
      <c r="M13" s="27"/>
    </row>
    <row r="14" spans="1:14" x14ac:dyDescent="0.2">
      <c r="A14" s="109" t="s">
        <v>46</v>
      </c>
      <c r="B14" s="135">
        <f t="shared" si="2"/>
        <v>4</v>
      </c>
      <c r="C14" s="98"/>
      <c r="D14" s="100"/>
      <c r="E14" s="100"/>
      <c r="F14" s="99"/>
      <c r="G14" s="141">
        <f t="shared" si="3"/>
        <v>0</v>
      </c>
      <c r="H14" s="155">
        <f t="shared" si="0"/>
        <v>0</v>
      </c>
      <c r="I14" s="129">
        <f t="shared" si="1"/>
        <v>0</v>
      </c>
      <c r="J14" s="181">
        <f t="shared" si="4"/>
        <v>0</v>
      </c>
      <c r="K14" s="166">
        <f t="shared" si="5"/>
        <v>0</v>
      </c>
      <c r="L14" s="101"/>
      <c r="M14" s="27"/>
    </row>
    <row r="15" spans="1:14" x14ac:dyDescent="0.2">
      <c r="A15" s="109" t="s">
        <v>47</v>
      </c>
      <c r="B15" s="135">
        <f t="shared" si="2"/>
        <v>5</v>
      </c>
      <c r="C15" s="98"/>
      <c r="D15" s="100"/>
      <c r="E15" s="100"/>
      <c r="F15" s="99"/>
      <c r="G15" s="141">
        <f t="shared" si="3"/>
        <v>0</v>
      </c>
      <c r="H15" s="155">
        <f t="shared" si="0"/>
        <v>0</v>
      </c>
      <c r="I15" s="129">
        <f t="shared" si="1"/>
        <v>0</v>
      </c>
      <c r="J15" s="181">
        <f t="shared" si="4"/>
        <v>0</v>
      </c>
      <c r="K15" s="218">
        <f t="shared" si="5"/>
        <v>0</v>
      </c>
      <c r="L15" s="66"/>
      <c r="M15" s="27"/>
    </row>
    <row r="16" spans="1:14" x14ac:dyDescent="0.2">
      <c r="A16" s="85" t="s">
        <v>48</v>
      </c>
      <c r="B16" s="135">
        <f t="shared" si="2"/>
        <v>6</v>
      </c>
      <c r="C16" s="153"/>
      <c r="D16" s="87"/>
      <c r="E16" s="87"/>
      <c r="F16" s="154"/>
      <c r="G16" s="141">
        <f t="shared" si="3"/>
        <v>0</v>
      </c>
      <c r="H16" s="155">
        <f t="shared" si="0"/>
        <v>0</v>
      </c>
      <c r="I16" s="138">
        <f t="shared" si="1"/>
        <v>0</v>
      </c>
      <c r="J16" s="181">
        <f t="shared" si="4"/>
        <v>1</v>
      </c>
      <c r="K16" s="217">
        <f t="shared" si="5"/>
        <v>0</v>
      </c>
      <c r="L16" s="97"/>
      <c r="M16" s="27"/>
    </row>
    <row r="17" spans="1:13" x14ac:dyDescent="0.2">
      <c r="A17" s="85" t="s">
        <v>49</v>
      </c>
      <c r="B17" s="135">
        <f t="shared" si="2"/>
        <v>7</v>
      </c>
      <c r="C17" s="153"/>
      <c r="D17" s="87"/>
      <c r="E17" s="87"/>
      <c r="F17" s="154"/>
      <c r="G17" s="141">
        <f t="shared" si="3"/>
        <v>0</v>
      </c>
      <c r="H17" s="155">
        <f t="shared" si="0"/>
        <v>0</v>
      </c>
      <c r="I17" s="138">
        <f t="shared" si="1"/>
        <v>0</v>
      </c>
      <c r="J17" s="190">
        <f t="shared" si="4"/>
        <v>1</v>
      </c>
      <c r="K17" s="139">
        <f t="shared" si="5"/>
        <v>0</v>
      </c>
      <c r="L17" s="104"/>
      <c r="M17" s="27"/>
    </row>
    <row r="18" spans="1:13" x14ac:dyDescent="0.2">
      <c r="A18" s="109" t="s">
        <v>50</v>
      </c>
      <c r="B18" s="135">
        <f t="shared" si="2"/>
        <v>1</v>
      </c>
      <c r="C18" s="98"/>
      <c r="D18" s="100"/>
      <c r="E18" s="100"/>
      <c r="F18" s="99"/>
      <c r="G18" s="141">
        <f t="shared" si="3"/>
        <v>0</v>
      </c>
      <c r="H18" s="155">
        <f t="shared" si="0"/>
        <v>0</v>
      </c>
      <c r="I18" s="138">
        <f t="shared" si="1"/>
        <v>0</v>
      </c>
      <c r="J18" s="181">
        <f t="shared" si="4"/>
        <v>0</v>
      </c>
      <c r="K18" s="171">
        <f t="shared" si="5"/>
        <v>0</v>
      </c>
      <c r="L18" s="101"/>
      <c r="M18" s="27"/>
    </row>
    <row r="19" spans="1:13" x14ac:dyDescent="0.2">
      <c r="A19" s="109" t="s">
        <v>51</v>
      </c>
      <c r="B19" s="135">
        <f t="shared" si="2"/>
        <v>2</v>
      </c>
      <c r="C19" s="98"/>
      <c r="D19" s="100"/>
      <c r="E19" s="100"/>
      <c r="F19" s="99"/>
      <c r="G19" s="141">
        <f t="shared" si="3"/>
        <v>0</v>
      </c>
      <c r="H19" s="155">
        <f t="shared" si="0"/>
        <v>0</v>
      </c>
      <c r="I19" s="129">
        <f t="shared" si="1"/>
        <v>0</v>
      </c>
      <c r="J19" s="181">
        <f t="shared" si="4"/>
        <v>0</v>
      </c>
      <c r="K19" s="166">
        <f t="shared" si="5"/>
        <v>0</v>
      </c>
      <c r="L19" s="101"/>
      <c r="M19" s="27"/>
    </row>
    <row r="20" spans="1:13" x14ac:dyDescent="0.2">
      <c r="A20" s="109" t="s">
        <v>52</v>
      </c>
      <c r="B20" s="135">
        <f t="shared" si="2"/>
        <v>3</v>
      </c>
      <c r="C20" s="98"/>
      <c r="D20" s="100"/>
      <c r="E20" s="100"/>
      <c r="F20" s="99"/>
      <c r="G20" s="141">
        <f t="shared" si="3"/>
        <v>0</v>
      </c>
      <c r="H20" s="155">
        <f t="shared" si="0"/>
        <v>0</v>
      </c>
      <c r="I20" s="129">
        <f t="shared" si="1"/>
        <v>0</v>
      </c>
      <c r="J20" s="181">
        <f t="shared" si="4"/>
        <v>0</v>
      </c>
      <c r="K20" s="166">
        <f t="shared" si="5"/>
        <v>0</v>
      </c>
      <c r="L20" s="101"/>
      <c r="M20" s="27"/>
    </row>
    <row r="21" spans="1:13" x14ac:dyDescent="0.2">
      <c r="A21" s="109" t="s">
        <v>53</v>
      </c>
      <c r="B21" s="135">
        <f t="shared" si="2"/>
        <v>4</v>
      </c>
      <c r="C21" s="98"/>
      <c r="D21" s="100"/>
      <c r="E21" s="100"/>
      <c r="F21" s="99"/>
      <c r="G21" s="141">
        <f t="shared" si="3"/>
        <v>0</v>
      </c>
      <c r="H21" s="155">
        <f t="shared" si="0"/>
        <v>0</v>
      </c>
      <c r="I21" s="129">
        <f t="shared" si="1"/>
        <v>0</v>
      </c>
      <c r="J21" s="181">
        <f t="shared" si="4"/>
        <v>0</v>
      </c>
      <c r="K21" s="166">
        <f t="shared" si="5"/>
        <v>0</v>
      </c>
      <c r="L21" s="101"/>
      <c r="M21" s="27"/>
    </row>
    <row r="22" spans="1:13" x14ac:dyDescent="0.2">
      <c r="A22" s="109" t="s">
        <v>54</v>
      </c>
      <c r="B22" s="135">
        <f t="shared" si="2"/>
        <v>5</v>
      </c>
      <c r="C22" s="98"/>
      <c r="D22" s="100"/>
      <c r="E22" s="100"/>
      <c r="F22" s="99"/>
      <c r="G22" s="141">
        <f t="shared" si="3"/>
        <v>0</v>
      </c>
      <c r="H22" s="155">
        <f t="shared" si="0"/>
        <v>0</v>
      </c>
      <c r="I22" s="129">
        <f t="shared" si="1"/>
        <v>0</v>
      </c>
      <c r="J22" s="181">
        <f t="shared" si="4"/>
        <v>0</v>
      </c>
      <c r="K22" s="218">
        <f t="shared" si="5"/>
        <v>0</v>
      </c>
      <c r="L22" s="66"/>
      <c r="M22" s="27"/>
    </row>
    <row r="23" spans="1:13" x14ac:dyDescent="0.2">
      <c r="A23" s="85" t="s">
        <v>55</v>
      </c>
      <c r="B23" s="135">
        <f t="shared" si="2"/>
        <v>6</v>
      </c>
      <c r="C23" s="153"/>
      <c r="D23" s="87"/>
      <c r="E23" s="87"/>
      <c r="F23" s="154"/>
      <c r="G23" s="141">
        <f t="shared" si="3"/>
        <v>0</v>
      </c>
      <c r="H23" s="155">
        <f t="shared" si="0"/>
        <v>0</v>
      </c>
      <c r="I23" s="138">
        <f t="shared" si="1"/>
        <v>0</v>
      </c>
      <c r="J23" s="181">
        <f t="shared" si="4"/>
        <v>1</v>
      </c>
      <c r="K23" s="217">
        <f t="shared" si="5"/>
        <v>0</v>
      </c>
      <c r="L23" s="97"/>
      <c r="M23" s="27"/>
    </row>
    <row r="24" spans="1:13" x14ac:dyDescent="0.2">
      <c r="A24" s="85" t="s">
        <v>56</v>
      </c>
      <c r="B24" s="135">
        <f t="shared" si="2"/>
        <v>7</v>
      </c>
      <c r="C24" s="153"/>
      <c r="D24" s="87"/>
      <c r="E24" s="87"/>
      <c r="F24" s="154"/>
      <c r="G24" s="141">
        <f t="shared" si="3"/>
        <v>0</v>
      </c>
      <c r="H24" s="155">
        <f t="shared" si="0"/>
        <v>0</v>
      </c>
      <c r="I24" s="138">
        <f t="shared" si="1"/>
        <v>0</v>
      </c>
      <c r="J24" s="190">
        <f t="shared" si="4"/>
        <v>1</v>
      </c>
      <c r="K24" s="139">
        <f t="shared" si="5"/>
        <v>0</v>
      </c>
      <c r="L24" s="104"/>
      <c r="M24" s="27"/>
    </row>
    <row r="25" spans="1:13" x14ac:dyDescent="0.2">
      <c r="A25" s="109" t="s">
        <v>57</v>
      </c>
      <c r="B25" s="135">
        <f t="shared" si="2"/>
        <v>1</v>
      </c>
      <c r="C25" s="98"/>
      <c r="D25" s="100"/>
      <c r="E25" s="100"/>
      <c r="F25" s="99"/>
      <c r="G25" s="141">
        <f t="shared" si="3"/>
        <v>0</v>
      </c>
      <c r="H25" s="155">
        <f t="shared" si="0"/>
        <v>0</v>
      </c>
      <c r="I25" s="138">
        <f t="shared" si="1"/>
        <v>0</v>
      </c>
      <c r="J25" s="181">
        <f t="shared" si="4"/>
        <v>0</v>
      </c>
      <c r="K25" s="171">
        <f t="shared" si="5"/>
        <v>0</v>
      </c>
      <c r="L25" s="101"/>
      <c r="M25" s="27"/>
    </row>
    <row r="26" spans="1:13" x14ac:dyDescent="0.2">
      <c r="A26" s="109" t="s">
        <v>58</v>
      </c>
      <c r="B26" s="135">
        <f t="shared" si="2"/>
        <v>2</v>
      </c>
      <c r="C26" s="98"/>
      <c r="D26" s="100"/>
      <c r="E26" s="100"/>
      <c r="F26" s="99"/>
      <c r="G26" s="141">
        <f t="shared" si="3"/>
        <v>0</v>
      </c>
      <c r="H26" s="155">
        <f t="shared" si="0"/>
        <v>0</v>
      </c>
      <c r="I26" s="129">
        <f t="shared" si="1"/>
        <v>0</v>
      </c>
      <c r="J26" s="181">
        <f t="shared" si="4"/>
        <v>0</v>
      </c>
      <c r="K26" s="166">
        <f t="shared" si="5"/>
        <v>0</v>
      </c>
      <c r="L26" s="101"/>
      <c r="M26" s="27"/>
    </row>
    <row r="27" spans="1:13" x14ac:dyDescent="0.2">
      <c r="A27" s="109" t="s">
        <v>59</v>
      </c>
      <c r="B27" s="135">
        <f t="shared" si="2"/>
        <v>3</v>
      </c>
      <c r="C27" s="98"/>
      <c r="D27" s="100"/>
      <c r="E27" s="100"/>
      <c r="F27" s="99"/>
      <c r="G27" s="141">
        <f t="shared" si="3"/>
        <v>0</v>
      </c>
      <c r="H27" s="155">
        <f t="shared" si="0"/>
        <v>0</v>
      </c>
      <c r="I27" s="129">
        <f t="shared" si="1"/>
        <v>0</v>
      </c>
      <c r="J27" s="181">
        <f t="shared" si="4"/>
        <v>0</v>
      </c>
      <c r="K27" s="166">
        <f t="shared" si="5"/>
        <v>0</v>
      </c>
      <c r="L27" s="101"/>
      <c r="M27" s="27"/>
    </row>
    <row r="28" spans="1:13" x14ac:dyDescent="0.2">
      <c r="A28" s="109" t="s">
        <v>60</v>
      </c>
      <c r="B28" s="135">
        <f t="shared" si="2"/>
        <v>4</v>
      </c>
      <c r="C28" s="98"/>
      <c r="D28" s="100"/>
      <c r="E28" s="100"/>
      <c r="F28" s="99"/>
      <c r="G28" s="141">
        <f t="shared" si="3"/>
        <v>0</v>
      </c>
      <c r="H28" s="155">
        <f t="shared" si="0"/>
        <v>0</v>
      </c>
      <c r="I28" s="129">
        <f t="shared" si="1"/>
        <v>0</v>
      </c>
      <c r="J28" s="181">
        <f t="shared" si="4"/>
        <v>0</v>
      </c>
      <c r="K28" s="166">
        <f t="shared" si="5"/>
        <v>0</v>
      </c>
      <c r="L28" s="101"/>
      <c r="M28" s="27"/>
    </row>
    <row r="29" spans="1:13" x14ac:dyDescent="0.2">
      <c r="A29" s="109" t="s">
        <v>61</v>
      </c>
      <c r="B29" s="135">
        <f t="shared" si="2"/>
        <v>5</v>
      </c>
      <c r="C29" s="98"/>
      <c r="D29" s="100"/>
      <c r="E29" s="100"/>
      <c r="F29" s="99"/>
      <c r="G29" s="141">
        <f t="shared" si="3"/>
        <v>0</v>
      </c>
      <c r="H29" s="155">
        <f t="shared" si="0"/>
        <v>0</v>
      </c>
      <c r="I29" s="129">
        <f t="shared" si="1"/>
        <v>0</v>
      </c>
      <c r="J29" s="181">
        <f t="shared" si="4"/>
        <v>0</v>
      </c>
      <c r="K29" s="218">
        <f t="shared" si="5"/>
        <v>0</v>
      </c>
      <c r="L29" s="66"/>
      <c r="M29" s="27"/>
    </row>
    <row r="30" spans="1:13" x14ac:dyDescent="0.2">
      <c r="A30" s="85" t="s">
        <v>62</v>
      </c>
      <c r="B30" s="135">
        <f t="shared" si="2"/>
        <v>6</v>
      </c>
      <c r="C30" s="153"/>
      <c r="D30" s="87"/>
      <c r="E30" s="87"/>
      <c r="F30" s="154"/>
      <c r="G30" s="141">
        <f t="shared" si="3"/>
        <v>0</v>
      </c>
      <c r="H30" s="155">
        <f t="shared" si="0"/>
        <v>0</v>
      </c>
      <c r="I30" s="138">
        <f t="shared" si="1"/>
        <v>0</v>
      </c>
      <c r="J30" s="181">
        <f t="shared" si="4"/>
        <v>1</v>
      </c>
      <c r="K30" s="217">
        <f t="shared" si="5"/>
        <v>0</v>
      </c>
      <c r="L30" s="97"/>
      <c r="M30" s="27"/>
    </row>
    <row r="31" spans="1:13" x14ac:dyDescent="0.2">
      <c r="A31" s="85" t="s">
        <v>63</v>
      </c>
      <c r="B31" s="135">
        <f t="shared" si="2"/>
        <v>7</v>
      </c>
      <c r="C31" s="153"/>
      <c r="D31" s="87"/>
      <c r="E31" s="87"/>
      <c r="F31" s="154"/>
      <c r="G31" s="141">
        <f t="shared" si="3"/>
        <v>0</v>
      </c>
      <c r="H31" s="155">
        <f t="shared" si="0"/>
        <v>0</v>
      </c>
      <c r="I31" s="138">
        <f t="shared" si="1"/>
        <v>0</v>
      </c>
      <c r="J31" s="190">
        <f t="shared" si="4"/>
        <v>1</v>
      </c>
      <c r="K31" s="139">
        <f t="shared" si="5"/>
        <v>0</v>
      </c>
      <c r="L31" s="104"/>
      <c r="M31" s="27"/>
    </row>
    <row r="32" spans="1:13" x14ac:dyDescent="0.2">
      <c r="A32" s="109" t="s">
        <v>64</v>
      </c>
      <c r="B32" s="135">
        <f t="shared" si="2"/>
        <v>1</v>
      </c>
      <c r="C32" s="98"/>
      <c r="D32" s="100"/>
      <c r="E32" s="100"/>
      <c r="F32" s="99"/>
      <c r="G32" s="141">
        <f t="shared" si="3"/>
        <v>0</v>
      </c>
      <c r="H32" s="155">
        <f t="shared" si="0"/>
        <v>0</v>
      </c>
      <c r="I32" s="138">
        <f t="shared" si="1"/>
        <v>0</v>
      </c>
      <c r="J32" s="181">
        <f t="shared" si="4"/>
        <v>0</v>
      </c>
      <c r="K32" s="171">
        <f t="shared" si="5"/>
        <v>0</v>
      </c>
      <c r="L32" s="101"/>
      <c r="M32" s="27"/>
    </row>
    <row r="33" spans="1:13" x14ac:dyDescent="0.2">
      <c r="A33" s="109" t="s">
        <v>65</v>
      </c>
      <c r="B33" s="135">
        <f t="shared" si="2"/>
        <v>2</v>
      </c>
      <c r="C33" s="98"/>
      <c r="D33" s="100"/>
      <c r="E33" s="100"/>
      <c r="F33" s="99"/>
      <c r="G33" s="141">
        <f t="shared" si="3"/>
        <v>0</v>
      </c>
      <c r="H33" s="155">
        <f t="shared" si="0"/>
        <v>0</v>
      </c>
      <c r="I33" s="129">
        <f t="shared" si="1"/>
        <v>0</v>
      </c>
      <c r="J33" s="181">
        <f t="shared" si="4"/>
        <v>0</v>
      </c>
      <c r="K33" s="166">
        <f t="shared" si="5"/>
        <v>0</v>
      </c>
      <c r="L33" s="101"/>
      <c r="M33" s="27"/>
    </row>
    <row r="34" spans="1:13" x14ac:dyDescent="0.2">
      <c r="A34" s="109" t="s">
        <v>66</v>
      </c>
      <c r="B34" s="135">
        <f t="shared" si="2"/>
        <v>3</v>
      </c>
      <c r="C34" s="98"/>
      <c r="D34" s="100"/>
      <c r="E34" s="100"/>
      <c r="F34" s="99"/>
      <c r="G34" s="141">
        <f t="shared" si="3"/>
        <v>0</v>
      </c>
      <c r="H34" s="155">
        <f t="shared" si="0"/>
        <v>0</v>
      </c>
      <c r="I34" s="129">
        <f t="shared" si="1"/>
        <v>0</v>
      </c>
      <c r="J34" s="181">
        <f t="shared" si="4"/>
        <v>0</v>
      </c>
      <c r="K34" s="166">
        <f t="shared" si="5"/>
        <v>0</v>
      </c>
      <c r="L34" s="101"/>
      <c r="M34" s="27"/>
    </row>
    <row r="35" spans="1:13" x14ac:dyDescent="0.2">
      <c r="A35" s="109" t="s">
        <v>67</v>
      </c>
      <c r="B35" s="135">
        <f t="shared" si="2"/>
        <v>4</v>
      </c>
      <c r="C35" s="98"/>
      <c r="D35" s="100"/>
      <c r="E35" s="100"/>
      <c r="F35" s="99"/>
      <c r="G35" s="141">
        <f t="shared" si="3"/>
        <v>0</v>
      </c>
      <c r="H35" s="155">
        <f t="shared" si="0"/>
        <v>0</v>
      </c>
      <c r="I35" s="129">
        <f t="shared" si="1"/>
        <v>0</v>
      </c>
      <c r="J35" s="181">
        <f t="shared" si="4"/>
        <v>0</v>
      </c>
      <c r="K35" s="166">
        <f t="shared" si="5"/>
        <v>0</v>
      </c>
      <c r="L35" s="101"/>
      <c r="M35" s="27"/>
    </row>
    <row r="36" spans="1:13" ht="13.5" thickBot="1" x14ac:dyDescent="0.25">
      <c r="A36" s="110" t="s">
        <v>68</v>
      </c>
      <c r="B36" s="125">
        <f t="shared" si="2"/>
        <v>5</v>
      </c>
      <c r="C36" s="88"/>
      <c r="D36" s="89"/>
      <c r="E36" s="89"/>
      <c r="F36" s="90"/>
      <c r="G36" s="134">
        <f t="shared" si="3"/>
        <v>0</v>
      </c>
      <c r="H36" s="155">
        <f t="shared" si="0"/>
        <v>0</v>
      </c>
      <c r="I36" s="129">
        <f t="shared" si="1"/>
        <v>0</v>
      </c>
      <c r="J36" s="187">
        <f t="shared" si="4"/>
        <v>0</v>
      </c>
      <c r="K36" s="173">
        <f t="shared" si="5"/>
        <v>0</v>
      </c>
      <c r="L36" s="113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167"/>
      <c r="J37" s="34"/>
      <c r="K37" s="163">
        <f t="shared" si="5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68"/>
      <c r="J38" s="116"/>
      <c r="K38" s="37">
        <f t="shared" si="5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69"/>
      <c r="J39" s="116"/>
      <c r="K39" s="37">
        <f t="shared" si="5"/>
        <v>0</v>
      </c>
      <c r="L39" s="117"/>
      <c r="M39" s="27"/>
    </row>
    <row r="40" spans="1:13" ht="13.5" thickBot="1" x14ac:dyDescent="0.25">
      <c r="A40" s="23"/>
      <c r="B40" s="146"/>
      <c r="C40" s="5" t="s">
        <v>33</v>
      </c>
      <c r="D40" s="25"/>
      <c r="E40" s="25"/>
      <c r="F40" s="25"/>
      <c r="G40" s="21">
        <f>(IF(K40&lt;0, 0,K40))</f>
        <v>0</v>
      </c>
      <c r="H40" s="205"/>
      <c r="I40" s="170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 s="207"/>
      <c r="B41" s="207"/>
      <c r="C41" s="207"/>
      <c r="D41" s="207"/>
      <c r="E41" s="207"/>
    </row>
    <row r="42" spans="1:13" x14ac:dyDescent="0.2">
      <c r="A42" s="206"/>
      <c r="B42" s="206"/>
      <c r="C42" s="206"/>
      <c r="D42" s="206"/>
      <c r="E42" s="206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 s="206"/>
      <c r="B44" s="206"/>
      <c r="C44" s="206"/>
      <c r="D44" s="206"/>
      <c r="E44" s="206"/>
      <c r="F44" s="206"/>
      <c r="G44" s="206"/>
      <c r="H44" s="149"/>
      <c r="I44" s="15"/>
    </row>
    <row r="45" spans="1:13" x14ac:dyDescent="0.2">
      <c r="A45" s="206"/>
      <c r="B45" s="206"/>
      <c r="C45" s="206"/>
      <c r="D45" s="206"/>
      <c r="E45" s="206"/>
      <c r="F45" s="206"/>
      <c r="G45" s="206"/>
      <c r="H45" s="14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10">
    <mergeCell ref="C1:G1"/>
    <mergeCell ref="G4:G5"/>
    <mergeCell ref="C3:D3"/>
    <mergeCell ref="A4:A5"/>
    <mergeCell ref="C4:F4"/>
    <mergeCell ref="H37:H40"/>
    <mergeCell ref="A45:G45"/>
    <mergeCell ref="A44:G44"/>
    <mergeCell ref="A41:E41"/>
    <mergeCell ref="A42:E42"/>
  </mergeCells>
  <phoneticPr fontId="13" type="noConversion"/>
  <pageMargins left="0.78740157480314965" right="0.78740157480314965" top="0.91" bottom="0.98425196850393704" header="0.7" footer="0.51181102362204722"/>
  <pageSetup paperSize="9" scale="80" orientation="landscape" horizontalDpi="240" verticalDpi="144" r:id="rId1"/>
  <headerFooter alignWithMargins="0"/>
  <ignoredErrors>
    <ignoredError xmlns:x16r3="http://schemas.microsoft.com/office/spreadsheetml/2018/08/main" sqref="K6 K7:K37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M215"/>
  <sheetViews>
    <sheetView workbookViewId="0">
      <selection activeCell="A34" sqref="A34:L34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5.85546875" style="1" customWidth="1"/>
    <col min="5" max="9" width="15.85546875" customWidth="1"/>
    <col min="10" max="11" width="15.425781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57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Principale'!F8</f>
        <v>Febbraio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58"/>
      <c r="I4" s="45"/>
      <c r="J4" s="45"/>
      <c r="K4" s="45"/>
      <c r="L4" s="46"/>
    </row>
    <row r="5" spans="1:13" ht="26.25" customHeight="1" thickBot="1" x14ac:dyDescent="0.25">
      <c r="A5" s="213"/>
      <c r="B5" s="47"/>
      <c r="C5" s="105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9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94" t="s">
        <v>69</v>
      </c>
      <c r="B6" s="219">
        <f t="shared" ref="B6:B36" si="0">WEEKDAY(A6,2)</f>
        <v>6</v>
      </c>
      <c r="C6" s="220"/>
      <c r="D6" s="59"/>
      <c r="E6" s="59"/>
      <c r="F6" s="65"/>
      <c r="G6" s="137">
        <f>IF((D6-C6)+(F6-E6)=0,0,(D6-C6)+(F6-E6))</f>
        <v>0</v>
      </c>
      <c r="H6" s="155">
        <f t="shared" ref="H6:H36" si="1">INT(K6*(HOUR(OrarioDiLavoro)/2))</f>
        <v>0</v>
      </c>
      <c r="I6" s="197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1</v>
      </c>
      <c r="K6" s="179">
        <f t="shared" ref="K6:K39" si="4">G6</f>
        <v>0</v>
      </c>
      <c r="L6" s="66"/>
      <c r="M6" s="27"/>
    </row>
    <row r="7" spans="1:13" x14ac:dyDescent="0.2">
      <c r="A7" s="85" t="s">
        <v>70</v>
      </c>
      <c r="B7" s="135">
        <f t="shared" si="0"/>
        <v>7</v>
      </c>
      <c r="C7" s="64"/>
      <c r="D7" s="59"/>
      <c r="E7" s="59"/>
      <c r="F7" s="65"/>
      <c r="G7" s="137">
        <f t="shared" ref="G7:G36" si="5">(D7-C7)+(F7-E7)</f>
        <v>0</v>
      </c>
      <c r="H7" s="155">
        <f t="shared" si="1"/>
        <v>0</v>
      </c>
      <c r="I7" s="197">
        <f t="shared" si="2"/>
        <v>0</v>
      </c>
      <c r="J7" s="190">
        <f t="shared" si="3"/>
        <v>1</v>
      </c>
      <c r="K7" s="139">
        <f t="shared" si="4"/>
        <v>0</v>
      </c>
      <c r="L7" s="104"/>
      <c r="M7" s="27"/>
    </row>
    <row r="8" spans="1:13" x14ac:dyDescent="0.2">
      <c r="A8" s="109" t="s">
        <v>71</v>
      </c>
      <c r="B8" s="135">
        <f t="shared" si="0"/>
        <v>1</v>
      </c>
      <c r="C8" s="54"/>
      <c r="D8" s="55"/>
      <c r="E8" s="55"/>
      <c r="F8" s="56"/>
      <c r="G8" s="137">
        <f t="shared" si="5"/>
        <v>0</v>
      </c>
      <c r="H8" s="155">
        <f t="shared" si="1"/>
        <v>0</v>
      </c>
      <c r="I8" s="197">
        <f t="shared" si="2"/>
        <v>0</v>
      </c>
      <c r="J8" s="181">
        <f t="shared" si="3"/>
        <v>0</v>
      </c>
      <c r="K8" s="171">
        <f t="shared" si="4"/>
        <v>0</v>
      </c>
      <c r="L8" s="101"/>
      <c r="M8" s="27"/>
    </row>
    <row r="9" spans="1:13" x14ac:dyDescent="0.2">
      <c r="A9" s="109" t="s">
        <v>72</v>
      </c>
      <c r="B9" s="135">
        <f t="shared" si="0"/>
        <v>2</v>
      </c>
      <c r="C9" s="54"/>
      <c r="D9" s="55"/>
      <c r="E9" s="55"/>
      <c r="F9" s="56"/>
      <c r="G9" s="137">
        <f t="shared" si="5"/>
        <v>0</v>
      </c>
      <c r="H9" s="155">
        <f t="shared" si="1"/>
        <v>0</v>
      </c>
      <c r="I9" s="198">
        <f t="shared" si="2"/>
        <v>0</v>
      </c>
      <c r="J9" s="180">
        <f t="shared" si="3"/>
        <v>0</v>
      </c>
      <c r="K9" s="171">
        <f t="shared" si="4"/>
        <v>0</v>
      </c>
      <c r="L9" s="112"/>
      <c r="M9" s="27"/>
    </row>
    <row r="10" spans="1:13" x14ac:dyDescent="0.2">
      <c r="A10" s="109" t="s">
        <v>73</v>
      </c>
      <c r="B10" s="135">
        <f t="shared" si="0"/>
        <v>3</v>
      </c>
      <c r="C10" s="54"/>
      <c r="D10" s="55"/>
      <c r="E10" s="55"/>
      <c r="F10" s="56"/>
      <c r="G10" s="137">
        <f t="shared" si="5"/>
        <v>0</v>
      </c>
      <c r="H10" s="155">
        <f t="shared" si="1"/>
        <v>0</v>
      </c>
      <c r="I10" s="198">
        <f t="shared" si="2"/>
        <v>0</v>
      </c>
      <c r="J10" s="180">
        <f t="shared" si="3"/>
        <v>0</v>
      </c>
      <c r="K10" s="171">
        <f t="shared" si="4"/>
        <v>0</v>
      </c>
      <c r="L10" s="101"/>
      <c r="M10" s="27"/>
    </row>
    <row r="11" spans="1:13" x14ac:dyDescent="0.2">
      <c r="A11" s="109" t="s">
        <v>74</v>
      </c>
      <c r="B11" s="125">
        <f t="shared" si="0"/>
        <v>4</v>
      </c>
      <c r="C11" s="52"/>
      <c r="D11" s="6"/>
      <c r="E11" s="6"/>
      <c r="F11" s="53"/>
      <c r="G11" s="128">
        <f t="shared" si="5"/>
        <v>0</v>
      </c>
      <c r="H11" s="155">
        <f t="shared" si="1"/>
        <v>0</v>
      </c>
      <c r="I11" s="198">
        <f t="shared" si="2"/>
        <v>0</v>
      </c>
      <c r="J11" s="180">
        <f t="shared" si="3"/>
        <v>0</v>
      </c>
      <c r="K11" s="172">
        <f t="shared" si="4"/>
        <v>0</v>
      </c>
      <c r="L11" s="101"/>
      <c r="M11" s="27"/>
    </row>
    <row r="12" spans="1:13" x14ac:dyDescent="0.2">
      <c r="A12" s="109" t="s">
        <v>75</v>
      </c>
      <c r="B12" s="125">
        <f t="shared" si="0"/>
        <v>5</v>
      </c>
      <c r="C12" s="52"/>
      <c r="D12" s="6"/>
      <c r="E12" s="6"/>
      <c r="F12" s="53"/>
      <c r="G12" s="128">
        <f t="shared" si="5"/>
        <v>0</v>
      </c>
      <c r="H12" s="155">
        <f t="shared" si="1"/>
        <v>0</v>
      </c>
      <c r="I12" s="198">
        <f t="shared" si="2"/>
        <v>0</v>
      </c>
      <c r="J12" s="180">
        <f t="shared" si="3"/>
        <v>0</v>
      </c>
      <c r="K12" s="172">
        <f t="shared" si="4"/>
        <v>0</v>
      </c>
      <c r="L12" s="66"/>
      <c r="M12" s="27"/>
    </row>
    <row r="13" spans="1:13" x14ac:dyDescent="0.2">
      <c r="A13" s="85" t="s">
        <v>76</v>
      </c>
      <c r="B13" s="135">
        <f t="shared" si="0"/>
        <v>6</v>
      </c>
      <c r="C13" s="64"/>
      <c r="D13" s="59"/>
      <c r="E13" s="59"/>
      <c r="F13" s="65"/>
      <c r="G13" s="137">
        <f t="shared" si="5"/>
        <v>0</v>
      </c>
      <c r="H13" s="155">
        <f t="shared" si="1"/>
        <v>0</v>
      </c>
      <c r="I13" s="197">
        <f t="shared" si="2"/>
        <v>0</v>
      </c>
      <c r="J13" s="181">
        <f t="shared" si="3"/>
        <v>1</v>
      </c>
      <c r="K13" s="171">
        <f t="shared" si="4"/>
        <v>0</v>
      </c>
      <c r="L13" s="97"/>
      <c r="M13" s="27"/>
    </row>
    <row r="14" spans="1:13" x14ac:dyDescent="0.2">
      <c r="A14" s="85" t="s">
        <v>77</v>
      </c>
      <c r="B14" s="135">
        <f t="shared" si="0"/>
        <v>7</v>
      </c>
      <c r="C14" s="64"/>
      <c r="D14" s="59"/>
      <c r="E14" s="59"/>
      <c r="F14" s="65"/>
      <c r="G14" s="137">
        <f t="shared" si="5"/>
        <v>0</v>
      </c>
      <c r="H14" s="155">
        <f t="shared" si="1"/>
        <v>0</v>
      </c>
      <c r="I14" s="197">
        <f t="shared" si="2"/>
        <v>0</v>
      </c>
      <c r="J14" s="190">
        <f t="shared" si="3"/>
        <v>1</v>
      </c>
      <c r="K14" s="139">
        <f t="shared" si="4"/>
        <v>0</v>
      </c>
      <c r="L14" s="104"/>
      <c r="M14" s="27"/>
    </row>
    <row r="15" spans="1:13" x14ac:dyDescent="0.2">
      <c r="A15" s="109" t="s">
        <v>78</v>
      </c>
      <c r="B15" s="135">
        <f t="shared" si="0"/>
        <v>1</v>
      </c>
      <c r="C15" s="54"/>
      <c r="D15" s="55"/>
      <c r="E15" s="55"/>
      <c r="F15" s="56"/>
      <c r="G15" s="137">
        <f t="shared" si="5"/>
        <v>0</v>
      </c>
      <c r="H15" s="155">
        <f t="shared" si="1"/>
        <v>0</v>
      </c>
      <c r="I15" s="197">
        <f t="shared" si="2"/>
        <v>0</v>
      </c>
      <c r="J15" s="181">
        <f t="shared" si="3"/>
        <v>0</v>
      </c>
      <c r="K15" s="171">
        <f t="shared" si="4"/>
        <v>0</v>
      </c>
      <c r="L15" s="101"/>
      <c r="M15" s="27"/>
    </row>
    <row r="16" spans="1:13" x14ac:dyDescent="0.2">
      <c r="A16" s="109" t="s">
        <v>79</v>
      </c>
      <c r="B16" s="135">
        <f t="shared" si="0"/>
        <v>2</v>
      </c>
      <c r="C16" s="54"/>
      <c r="D16" s="55"/>
      <c r="E16" s="55"/>
      <c r="F16" s="56"/>
      <c r="G16" s="137">
        <f t="shared" si="5"/>
        <v>0</v>
      </c>
      <c r="H16" s="155">
        <f t="shared" si="1"/>
        <v>0</v>
      </c>
      <c r="I16" s="198">
        <f t="shared" si="2"/>
        <v>0</v>
      </c>
      <c r="J16" s="180">
        <f t="shared" si="3"/>
        <v>0</v>
      </c>
      <c r="K16" s="171">
        <f t="shared" si="4"/>
        <v>0</v>
      </c>
      <c r="L16" s="112"/>
      <c r="M16" s="27"/>
    </row>
    <row r="17" spans="1:13" x14ac:dyDescent="0.2">
      <c r="A17" s="109" t="s">
        <v>80</v>
      </c>
      <c r="B17" s="135">
        <f t="shared" si="0"/>
        <v>3</v>
      </c>
      <c r="C17" s="54"/>
      <c r="D17" s="55"/>
      <c r="E17" s="55"/>
      <c r="F17" s="56"/>
      <c r="G17" s="137">
        <f t="shared" si="5"/>
        <v>0</v>
      </c>
      <c r="H17" s="155">
        <f t="shared" si="1"/>
        <v>0</v>
      </c>
      <c r="I17" s="198">
        <f t="shared" si="2"/>
        <v>0</v>
      </c>
      <c r="J17" s="180">
        <f t="shared" si="3"/>
        <v>0</v>
      </c>
      <c r="K17" s="171">
        <f t="shared" si="4"/>
        <v>0</v>
      </c>
      <c r="L17" s="101"/>
      <c r="M17" s="27"/>
    </row>
    <row r="18" spans="1:13" x14ac:dyDescent="0.2">
      <c r="A18" s="109" t="s">
        <v>81</v>
      </c>
      <c r="B18" s="125">
        <f t="shared" si="0"/>
        <v>4</v>
      </c>
      <c r="C18" s="52"/>
      <c r="D18" s="6"/>
      <c r="E18" s="6"/>
      <c r="F18" s="53"/>
      <c r="G18" s="128">
        <f t="shared" si="5"/>
        <v>0</v>
      </c>
      <c r="H18" s="155">
        <f t="shared" si="1"/>
        <v>0</v>
      </c>
      <c r="I18" s="198">
        <f t="shared" si="2"/>
        <v>0</v>
      </c>
      <c r="J18" s="180">
        <f t="shared" si="3"/>
        <v>0</v>
      </c>
      <c r="K18" s="172">
        <f t="shared" si="4"/>
        <v>0</v>
      </c>
      <c r="L18" s="101"/>
      <c r="M18" s="27"/>
    </row>
    <row r="19" spans="1:13" x14ac:dyDescent="0.2">
      <c r="A19" s="109" t="s">
        <v>82</v>
      </c>
      <c r="B19" s="125">
        <f t="shared" si="0"/>
        <v>5</v>
      </c>
      <c r="C19" s="52"/>
      <c r="D19" s="6"/>
      <c r="E19" s="6"/>
      <c r="F19" s="53"/>
      <c r="G19" s="128">
        <f t="shared" si="5"/>
        <v>0</v>
      </c>
      <c r="H19" s="155">
        <f t="shared" si="1"/>
        <v>0</v>
      </c>
      <c r="I19" s="198">
        <f t="shared" si="2"/>
        <v>0</v>
      </c>
      <c r="J19" s="180">
        <f t="shared" si="3"/>
        <v>0</v>
      </c>
      <c r="K19" s="172">
        <f t="shared" si="4"/>
        <v>0</v>
      </c>
      <c r="L19" s="66"/>
      <c r="M19" s="27"/>
    </row>
    <row r="20" spans="1:13" x14ac:dyDescent="0.2">
      <c r="A20" s="85" t="s">
        <v>83</v>
      </c>
      <c r="B20" s="135">
        <f t="shared" si="0"/>
        <v>6</v>
      </c>
      <c r="C20" s="64"/>
      <c r="D20" s="59"/>
      <c r="E20" s="59"/>
      <c r="F20" s="65"/>
      <c r="G20" s="137">
        <f t="shared" si="5"/>
        <v>0</v>
      </c>
      <c r="H20" s="155">
        <f t="shared" si="1"/>
        <v>0</v>
      </c>
      <c r="I20" s="197">
        <f t="shared" si="2"/>
        <v>0</v>
      </c>
      <c r="J20" s="181">
        <f t="shared" si="3"/>
        <v>1</v>
      </c>
      <c r="K20" s="171">
        <f t="shared" si="4"/>
        <v>0</v>
      </c>
      <c r="L20" s="97"/>
      <c r="M20" s="27"/>
    </row>
    <row r="21" spans="1:13" x14ac:dyDescent="0.2">
      <c r="A21" s="85" t="s">
        <v>84</v>
      </c>
      <c r="B21" s="135">
        <f t="shared" si="0"/>
        <v>7</v>
      </c>
      <c r="C21" s="64"/>
      <c r="D21" s="59"/>
      <c r="E21" s="59"/>
      <c r="F21" s="65"/>
      <c r="G21" s="137">
        <f t="shared" si="5"/>
        <v>0</v>
      </c>
      <c r="H21" s="155">
        <f t="shared" si="1"/>
        <v>0</v>
      </c>
      <c r="I21" s="197">
        <f t="shared" si="2"/>
        <v>0</v>
      </c>
      <c r="J21" s="190">
        <f t="shared" si="3"/>
        <v>1</v>
      </c>
      <c r="K21" s="139">
        <f t="shared" si="4"/>
        <v>0</v>
      </c>
      <c r="L21" s="104"/>
      <c r="M21" s="27"/>
    </row>
    <row r="22" spans="1:13" x14ac:dyDescent="0.2">
      <c r="A22" s="109" t="s">
        <v>85</v>
      </c>
      <c r="B22" s="135">
        <f t="shared" si="0"/>
        <v>1</v>
      </c>
      <c r="C22" s="54"/>
      <c r="D22" s="55"/>
      <c r="E22" s="55"/>
      <c r="F22" s="56"/>
      <c r="G22" s="137">
        <f t="shared" si="5"/>
        <v>0</v>
      </c>
      <c r="H22" s="155">
        <f t="shared" si="1"/>
        <v>0</v>
      </c>
      <c r="I22" s="197">
        <f t="shared" si="2"/>
        <v>0</v>
      </c>
      <c r="J22" s="181">
        <f t="shared" si="3"/>
        <v>0</v>
      </c>
      <c r="K22" s="171">
        <f t="shared" si="4"/>
        <v>0</v>
      </c>
      <c r="L22" s="101"/>
      <c r="M22" s="27"/>
    </row>
    <row r="23" spans="1:13" x14ac:dyDescent="0.2">
      <c r="A23" s="109" t="s">
        <v>86</v>
      </c>
      <c r="B23" s="135">
        <f t="shared" si="0"/>
        <v>2</v>
      </c>
      <c r="C23" s="54"/>
      <c r="D23" s="55"/>
      <c r="E23" s="55"/>
      <c r="F23" s="56"/>
      <c r="G23" s="137">
        <f t="shared" si="5"/>
        <v>0</v>
      </c>
      <c r="H23" s="155">
        <f t="shared" si="1"/>
        <v>0</v>
      </c>
      <c r="I23" s="198">
        <f t="shared" si="2"/>
        <v>0</v>
      </c>
      <c r="J23" s="180">
        <f t="shared" si="3"/>
        <v>0</v>
      </c>
      <c r="K23" s="171">
        <f t="shared" si="4"/>
        <v>0</v>
      </c>
      <c r="L23" s="112"/>
      <c r="M23" s="27"/>
    </row>
    <row r="24" spans="1:13" x14ac:dyDescent="0.2">
      <c r="A24" s="109" t="s">
        <v>87</v>
      </c>
      <c r="B24" s="135">
        <f t="shared" si="0"/>
        <v>3</v>
      </c>
      <c r="C24" s="54"/>
      <c r="D24" s="55"/>
      <c r="E24" s="55"/>
      <c r="F24" s="56"/>
      <c r="G24" s="137">
        <f t="shared" si="5"/>
        <v>0</v>
      </c>
      <c r="H24" s="155">
        <f t="shared" si="1"/>
        <v>0</v>
      </c>
      <c r="I24" s="198">
        <f t="shared" si="2"/>
        <v>0</v>
      </c>
      <c r="J24" s="180">
        <f t="shared" si="3"/>
        <v>0</v>
      </c>
      <c r="K24" s="171">
        <f t="shared" si="4"/>
        <v>0</v>
      </c>
      <c r="L24" s="101"/>
      <c r="M24" s="27"/>
    </row>
    <row r="25" spans="1:13" x14ac:dyDescent="0.2">
      <c r="A25" s="109" t="s">
        <v>88</v>
      </c>
      <c r="B25" s="125">
        <f t="shared" si="0"/>
        <v>4</v>
      </c>
      <c r="C25" s="52"/>
      <c r="D25" s="6"/>
      <c r="E25" s="6"/>
      <c r="F25" s="53"/>
      <c r="G25" s="128">
        <f t="shared" si="5"/>
        <v>0</v>
      </c>
      <c r="H25" s="155">
        <f t="shared" si="1"/>
        <v>0</v>
      </c>
      <c r="I25" s="198">
        <f t="shared" si="2"/>
        <v>0</v>
      </c>
      <c r="J25" s="180">
        <f t="shared" si="3"/>
        <v>0</v>
      </c>
      <c r="K25" s="172">
        <f t="shared" si="4"/>
        <v>0</v>
      </c>
      <c r="L25" s="101"/>
      <c r="M25" s="27"/>
    </row>
    <row r="26" spans="1:13" x14ac:dyDescent="0.2">
      <c r="A26" s="109" t="s">
        <v>89</v>
      </c>
      <c r="B26" s="125">
        <f t="shared" si="0"/>
        <v>5</v>
      </c>
      <c r="C26" s="52"/>
      <c r="D26" s="6"/>
      <c r="E26" s="6"/>
      <c r="F26" s="53"/>
      <c r="G26" s="128">
        <f t="shared" si="5"/>
        <v>0</v>
      </c>
      <c r="H26" s="155">
        <f t="shared" si="1"/>
        <v>0</v>
      </c>
      <c r="I26" s="198">
        <f t="shared" si="2"/>
        <v>0</v>
      </c>
      <c r="J26" s="180">
        <f t="shared" si="3"/>
        <v>0</v>
      </c>
      <c r="K26" s="172">
        <f t="shared" si="4"/>
        <v>0</v>
      </c>
      <c r="L26" s="66"/>
      <c r="M26" s="27"/>
    </row>
    <row r="27" spans="1:13" x14ac:dyDescent="0.2">
      <c r="A27" s="85" t="s">
        <v>90</v>
      </c>
      <c r="B27" s="135">
        <f t="shared" si="0"/>
        <v>6</v>
      </c>
      <c r="C27" s="64"/>
      <c r="D27" s="59"/>
      <c r="E27" s="59"/>
      <c r="F27" s="65"/>
      <c r="G27" s="137">
        <f t="shared" si="5"/>
        <v>0</v>
      </c>
      <c r="H27" s="155">
        <f t="shared" si="1"/>
        <v>0</v>
      </c>
      <c r="I27" s="197">
        <f t="shared" si="2"/>
        <v>0</v>
      </c>
      <c r="J27" s="181">
        <f t="shared" si="3"/>
        <v>1</v>
      </c>
      <c r="K27" s="171">
        <f t="shared" si="4"/>
        <v>0</v>
      </c>
      <c r="L27" s="97"/>
      <c r="M27" s="27"/>
    </row>
    <row r="28" spans="1:13" x14ac:dyDescent="0.2">
      <c r="A28" s="85" t="s">
        <v>91</v>
      </c>
      <c r="B28" s="135">
        <f t="shared" si="0"/>
        <v>7</v>
      </c>
      <c r="C28" s="64"/>
      <c r="D28" s="59"/>
      <c r="E28" s="59"/>
      <c r="F28" s="65"/>
      <c r="G28" s="137">
        <f t="shared" si="5"/>
        <v>0</v>
      </c>
      <c r="H28" s="155">
        <f t="shared" si="1"/>
        <v>0</v>
      </c>
      <c r="I28" s="197">
        <f t="shared" si="2"/>
        <v>0</v>
      </c>
      <c r="J28" s="190">
        <f t="shared" si="3"/>
        <v>1</v>
      </c>
      <c r="K28" s="139">
        <f t="shared" si="4"/>
        <v>0</v>
      </c>
      <c r="L28" s="104"/>
      <c r="M28" s="27"/>
    </row>
    <row r="29" spans="1:13" x14ac:dyDescent="0.2">
      <c r="A29" s="109" t="s">
        <v>92</v>
      </c>
      <c r="B29" s="135">
        <f t="shared" si="0"/>
        <v>1</v>
      </c>
      <c r="C29" s="54"/>
      <c r="D29" s="55"/>
      <c r="E29" s="55"/>
      <c r="F29" s="56"/>
      <c r="G29" s="137">
        <f t="shared" si="5"/>
        <v>0</v>
      </c>
      <c r="H29" s="155">
        <f t="shared" si="1"/>
        <v>0</v>
      </c>
      <c r="I29" s="197">
        <f t="shared" si="2"/>
        <v>0</v>
      </c>
      <c r="J29" s="181">
        <f t="shared" si="3"/>
        <v>0</v>
      </c>
      <c r="K29" s="171">
        <f t="shared" si="4"/>
        <v>0</v>
      </c>
      <c r="L29" s="101"/>
      <c r="M29" s="27"/>
    </row>
    <row r="30" spans="1:13" x14ac:dyDescent="0.2">
      <c r="A30" s="109" t="s">
        <v>93</v>
      </c>
      <c r="B30" s="135">
        <f t="shared" si="0"/>
        <v>2</v>
      </c>
      <c r="C30" s="54"/>
      <c r="D30" s="55"/>
      <c r="E30" s="55"/>
      <c r="F30" s="56"/>
      <c r="G30" s="137">
        <f t="shared" si="5"/>
        <v>0</v>
      </c>
      <c r="H30" s="155">
        <f t="shared" si="1"/>
        <v>0</v>
      </c>
      <c r="I30" s="198">
        <f t="shared" si="2"/>
        <v>0</v>
      </c>
      <c r="J30" s="180">
        <f t="shared" si="3"/>
        <v>0</v>
      </c>
      <c r="K30" s="171">
        <f t="shared" si="4"/>
        <v>0</v>
      </c>
      <c r="L30" s="112"/>
      <c r="M30" s="27"/>
    </row>
    <row r="31" spans="1:13" x14ac:dyDescent="0.2">
      <c r="A31" s="109" t="s">
        <v>94</v>
      </c>
      <c r="B31" s="135">
        <f t="shared" si="0"/>
        <v>3</v>
      </c>
      <c r="C31" s="54"/>
      <c r="D31" s="55"/>
      <c r="E31" s="55"/>
      <c r="F31" s="56"/>
      <c r="G31" s="137">
        <f t="shared" si="5"/>
        <v>0</v>
      </c>
      <c r="H31" s="155">
        <f t="shared" si="1"/>
        <v>0</v>
      </c>
      <c r="I31" s="198">
        <f t="shared" si="2"/>
        <v>0</v>
      </c>
      <c r="J31" s="180">
        <f t="shared" si="3"/>
        <v>0</v>
      </c>
      <c r="K31" s="171">
        <f t="shared" si="4"/>
        <v>0</v>
      </c>
      <c r="L31" s="101"/>
      <c r="M31" s="27"/>
    </row>
    <row r="32" spans="1:13" x14ac:dyDescent="0.2">
      <c r="A32" s="109" t="s">
        <v>95</v>
      </c>
      <c r="B32" s="125">
        <f t="shared" si="0"/>
        <v>4</v>
      </c>
      <c r="C32" s="52"/>
      <c r="D32" s="6"/>
      <c r="E32" s="6"/>
      <c r="F32" s="53"/>
      <c r="G32" s="128">
        <f t="shared" si="5"/>
        <v>0</v>
      </c>
      <c r="H32" s="155">
        <f t="shared" si="1"/>
        <v>0</v>
      </c>
      <c r="I32" s="198">
        <f t="shared" si="2"/>
        <v>0</v>
      </c>
      <c r="J32" s="180">
        <f t="shared" si="3"/>
        <v>0</v>
      </c>
      <c r="K32" s="172">
        <f t="shared" si="4"/>
        <v>0</v>
      </c>
      <c r="L32" s="101"/>
      <c r="M32" s="27"/>
    </row>
    <row r="33" spans="1:13" x14ac:dyDescent="0.2">
      <c r="A33" s="109" t="s">
        <v>96</v>
      </c>
      <c r="B33" s="125">
        <f t="shared" si="0"/>
        <v>5</v>
      </c>
      <c r="C33" s="52"/>
      <c r="D33" s="6"/>
      <c r="E33" s="6"/>
      <c r="F33" s="53"/>
      <c r="G33" s="128">
        <f t="shared" si="5"/>
        <v>0</v>
      </c>
      <c r="H33" s="155">
        <f t="shared" si="1"/>
        <v>0</v>
      </c>
      <c r="I33" s="198">
        <f t="shared" si="2"/>
        <v>0</v>
      </c>
      <c r="J33" s="180">
        <f t="shared" si="3"/>
        <v>0</v>
      </c>
      <c r="K33" s="172">
        <f t="shared" si="4"/>
        <v>0</v>
      </c>
      <c r="L33" s="66"/>
      <c r="M33" s="27"/>
    </row>
    <row r="34" spans="1:13" x14ac:dyDescent="0.2">
      <c r="A34" s="85" t="s">
        <v>97</v>
      </c>
      <c r="B34" s="135">
        <f t="shared" si="0"/>
        <v>6</v>
      </c>
      <c r="C34" s="136"/>
      <c r="D34" s="59"/>
      <c r="E34" s="59"/>
      <c r="F34" s="59"/>
      <c r="G34" s="137">
        <f t="shared" si="5"/>
        <v>0</v>
      </c>
      <c r="H34" s="155">
        <f t="shared" si="1"/>
        <v>0</v>
      </c>
      <c r="I34" s="197">
        <f t="shared" si="2"/>
        <v>0</v>
      </c>
      <c r="J34" s="190">
        <f t="shared" si="3"/>
        <v>1</v>
      </c>
      <c r="K34" s="143">
        <f t="shared" si="4"/>
        <v>0</v>
      </c>
      <c r="L34" s="104"/>
      <c r="M34" s="27"/>
    </row>
    <row r="35" spans="1:13" x14ac:dyDescent="0.2">
      <c r="A35" s="133"/>
      <c r="B35" s="125">
        <f t="shared" si="0"/>
        <v>6</v>
      </c>
      <c r="C35" s="130"/>
      <c r="D35" s="121"/>
      <c r="E35" s="121"/>
      <c r="F35" s="121"/>
      <c r="G35" s="128">
        <f t="shared" si="5"/>
        <v>0</v>
      </c>
      <c r="H35" s="155">
        <f t="shared" si="1"/>
        <v>0</v>
      </c>
      <c r="I35" s="198">
        <f t="shared" si="2"/>
        <v>0</v>
      </c>
      <c r="J35" s="195">
        <f t="shared" si="3"/>
        <v>1</v>
      </c>
      <c r="K35" s="131">
        <f t="shared" si="4"/>
        <v>0</v>
      </c>
      <c r="L35" s="112"/>
      <c r="M35" s="27"/>
    </row>
    <row r="36" spans="1:13" ht="13.5" thickBot="1" x14ac:dyDescent="0.25">
      <c r="A36" s="132"/>
      <c r="B36" s="125">
        <f t="shared" si="0"/>
        <v>6</v>
      </c>
      <c r="C36" s="127"/>
      <c r="D36" s="121"/>
      <c r="E36" s="121"/>
      <c r="F36" s="121"/>
      <c r="G36" s="128">
        <f t="shared" si="5"/>
        <v>0</v>
      </c>
      <c r="H36" s="155">
        <f t="shared" si="1"/>
        <v>0</v>
      </c>
      <c r="I36" s="198">
        <f t="shared" si="2"/>
        <v>0</v>
      </c>
      <c r="J36" s="196">
        <f t="shared" si="3"/>
        <v>1</v>
      </c>
      <c r="K36" s="131">
        <f t="shared" si="4"/>
        <v>0</v>
      </c>
      <c r="L36" s="113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35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68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69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70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 s="206"/>
      <c r="B44" s="206"/>
      <c r="C44" s="206"/>
      <c r="D44" s="206"/>
      <c r="E44" s="206"/>
      <c r="F44" s="206"/>
      <c r="G44" s="206"/>
      <c r="H44" s="156"/>
      <c r="I44" s="15"/>
    </row>
    <row r="45" spans="1:13" x14ac:dyDescent="0.2">
      <c r="A45" s="206"/>
      <c r="B45" s="206"/>
      <c r="C45" s="206"/>
      <c r="D45" s="206"/>
      <c r="E45" s="206"/>
      <c r="F45" s="206"/>
      <c r="G45" s="206"/>
      <c r="H45" s="156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8">
    <mergeCell ref="H37:H40"/>
    <mergeCell ref="A45:G45"/>
    <mergeCell ref="A44:G44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0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2.42578125" style="2" customWidth="1"/>
    <col min="2" max="2" width="6.28515625" style="2" hidden="1" customWidth="1"/>
    <col min="3" max="4" width="15.140625" style="1" customWidth="1"/>
    <col min="5" max="7" width="15.140625" customWidth="1"/>
    <col min="8" max="8" width="15.85546875" customWidth="1"/>
    <col min="9" max="11" width="15.1406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Principale'!F9</f>
        <v>Marzo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94" t="s">
        <v>98</v>
      </c>
      <c r="B6" s="135">
        <f t="shared" ref="B6:B36" si="0">WEEKDAY(A6,2)</f>
        <v>7</v>
      </c>
      <c r="C6" s="178"/>
      <c r="D6" s="59"/>
      <c r="E6" s="59"/>
      <c r="F6" s="65"/>
      <c r="G6" s="137">
        <f>IF((D6-C6)+(F6-E6)=0,0,(D6-C6)+(F6-E6))</f>
        <v>0</v>
      </c>
      <c r="H6" s="155">
        <f t="shared" ref="H6:H36" si="1">INT(K6*(HOUR(OrarioDiLavoro)/2))</f>
        <v>0</v>
      </c>
      <c r="I6" s="221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1</v>
      </c>
      <c r="K6" s="179">
        <f t="shared" ref="K6:K39" si="4">G6</f>
        <v>0</v>
      </c>
      <c r="L6" s="101"/>
      <c r="M6" s="27"/>
    </row>
    <row r="7" spans="1:13" x14ac:dyDescent="0.2">
      <c r="A7" s="109" t="s">
        <v>99</v>
      </c>
      <c r="B7" s="135">
        <f t="shared" si="0"/>
        <v>1</v>
      </c>
      <c r="C7" s="54"/>
      <c r="D7" s="55"/>
      <c r="E7" s="55"/>
      <c r="F7" s="56"/>
      <c r="G7" s="137">
        <f t="shared" ref="G7:G36" si="5">(D7-C7)+(F7-E7)</f>
        <v>0</v>
      </c>
      <c r="H7" s="155">
        <f t="shared" si="1"/>
        <v>0</v>
      </c>
      <c r="I7" s="138">
        <f t="shared" si="2"/>
        <v>0</v>
      </c>
      <c r="J7" s="181">
        <f t="shared" si="3"/>
        <v>0</v>
      </c>
      <c r="K7" s="171">
        <f t="shared" si="4"/>
        <v>0</v>
      </c>
      <c r="L7" s="101"/>
      <c r="M7" s="27"/>
    </row>
    <row r="8" spans="1:13" x14ac:dyDescent="0.2">
      <c r="A8" s="109" t="s">
        <v>100</v>
      </c>
      <c r="B8" s="135">
        <f t="shared" si="0"/>
        <v>2</v>
      </c>
      <c r="C8" s="54"/>
      <c r="D8" s="55"/>
      <c r="E8" s="55"/>
      <c r="F8" s="56"/>
      <c r="G8" s="137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0</v>
      </c>
      <c r="K8" s="171">
        <f t="shared" si="4"/>
        <v>0</v>
      </c>
      <c r="L8" s="101"/>
      <c r="M8" s="27"/>
    </row>
    <row r="9" spans="1:13" x14ac:dyDescent="0.2">
      <c r="A9" s="109" t="s">
        <v>101</v>
      </c>
      <c r="B9" s="135">
        <f t="shared" si="0"/>
        <v>3</v>
      </c>
      <c r="C9" s="54"/>
      <c r="D9" s="55"/>
      <c r="E9" s="55"/>
      <c r="F9" s="56"/>
      <c r="G9" s="137">
        <f t="shared" si="5"/>
        <v>0</v>
      </c>
      <c r="H9" s="155">
        <f t="shared" si="1"/>
        <v>0</v>
      </c>
      <c r="I9" s="138">
        <f t="shared" si="2"/>
        <v>0</v>
      </c>
      <c r="J9" s="199">
        <f t="shared" si="3"/>
        <v>0</v>
      </c>
      <c r="K9" s="171">
        <f t="shared" si="4"/>
        <v>0</v>
      </c>
      <c r="L9" s="112"/>
      <c r="M9" s="27"/>
    </row>
    <row r="10" spans="1:13" x14ac:dyDescent="0.2">
      <c r="A10" s="109" t="s">
        <v>102</v>
      </c>
      <c r="B10" s="135">
        <f t="shared" si="0"/>
        <v>4</v>
      </c>
      <c r="C10" s="54"/>
      <c r="D10" s="55"/>
      <c r="E10" s="55"/>
      <c r="F10" s="56"/>
      <c r="G10" s="137">
        <f t="shared" si="5"/>
        <v>0</v>
      </c>
      <c r="H10" s="155">
        <f t="shared" si="1"/>
        <v>0</v>
      </c>
      <c r="I10" s="138">
        <f t="shared" si="2"/>
        <v>0</v>
      </c>
      <c r="J10" s="199">
        <f t="shared" si="3"/>
        <v>0</v>
      </c>
      <c r="K10" s="171">
        <f t="shared" si="4"/>
        <v>0</v>
      </c>
      <c r="L10" s="101"/>
      <c r="M10" s="27"/>
    </row>
    <row r="11" spans="1:13" x14ac:dyDescent="0.2">
      <c r="A11" s="109" t="s">
        <v>103</v>
      </c>
      <c r="B11" s="125">
        <f t="shared" si="0"/>
        <v>5</v>
      </c>
      <c r="C11" s="52"/>
      <c r="D11" s="6"/>
      <c r="E11" s="6"/>
      <c r="F11" s="53"/>
      <c r="G11" s="128">
        <f t="shared" si="5"/>
        <v>0</v>
      </c>
      <c r="H11" s="155">
        <f t="shared" si="1"/>
        <v>0</v>
      </c>
      <c r="I11" s="138">
        <f t="shared" si="2"/>
        <v>0</v>
      </c>
      <c r="J11" s="199">
        <f t="shared" si="3"/>
        <v>0</v>
      </c>
      <c r="K11" s="177">
        <f t="shared" si="4"/>
        <v>0</v>
      </c>
      <c r="L11" s="66"/>
      <c r="M11" s="27"/>
    </row>
    <row r="12" spans="1:13" x14ac:dyDescent="0.2">
      <c r="A12" s="85" t="s">
        <v>104</v>
      </c>
      <c r="B12" s="135">
        <f t="shared" si="0"/>
        <v>6</v>
      </c>
      <c r="C12" s="64"/>
      <c r="D12" s="59"/>
      <c r="E12" s="59"/>
      <c r="F12" s="65"/>
      <c r="G12" s="137">
        <f t="shared" si="5"/>
        <v>0</v>
      </c>
      <c r="H12" s="155">
        <f t="shared" si="1"/>
        <v>0</v>
      </c>
      <c r="I12" s="138">
        <f t="shared" si="2"/>
        <v>0</v>
      </c>
      <c r="J12" s="181">
        <f t="shared" si="3"/>
        <v>1</v>
      </c>
      <c r="K12" s="171">
        <f t="shared" si="4"/>
        <v>0</v>
      </c>
      <c r="L12" s="104"/>
      <c r="M12" s="27"/>
    </row>
    <row r="13" spans="1:13" x14ac:dyDescent="0.2">
      <c r="A13" s="85" t="s">
        <v>105</v>
      </c>
      <c r="B13" s="135">
        <f t="shared" si="0"/>
        <v>7</v>
      </c>
      <c r="C13" s="64"/>
      <c r="D13" s="59"/>
      <c r="E13" s="59"/>
      <c r="F13" s="65"/>
      <c r="G13" s="137">
        <f t="shared" si="5"/>
        <v>0</v>
      </c>
      <c r="H13" s="155">
        <f t="shared" si="1"/>
        <v>0</v>
      </c>
      <c r="I13" s="138">
        <f t="shared" si="2"/>
        <v>0</v>
      </c>
      <c r="J13" s="181">
        <f t="shared" si="3"/>
        <v>1</v>
      </c>
      <c r="K13" s="171">
        <f t="shared" si="4"/>
        <v>0</v>
      </c>
      <c r="L13" s="101"/>
      <c r="M13" s="27"/>
    </row>
    <row r="14" spans="1:13" x14ac:dyDescent="0.2">
      <c r="A14" s="109" t="s">
        <v>106</v>
      </c>
      <c r="B14" s="135">
        <f t="shared" si="0"/>
        <v>1</v>
      </c>
      <c r="C14" s="54"/>
      <c r="D14" s="55"/>
      <c r="E14" s="55"/>
      <c r="F14" s="56"/>
      <c r="G14" s="137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0</v>
      </c>
      <c r="K14" s="171">
        <f t="shared" si="4"/>
        <v>0</v>
      </c>
      <c r="L14" s="101"/>
      <c r="M14" s="27"/>
    </row>
    <row r="15" spans="1:13" x14ac:dyDescent="0.2">
      <c r="A15" s="109" t="s">
        <v>107</v>
      </c>
      <c r="B15" s="135">
        <f t="shared" si="0"/>
        <v>2</v>
      </c>
      <c r="C15" s="54"/>
      <c r="D15" s="55"/>
      <c r="E15" s="55"/>
      <c r="F15" s="56"/>
      <c r="G15" s="137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0</v>
      </c>
      <c r="K15" s="171">
        <f t="shared" si="4"/>
        <v>0</v>
      </c>
      <c r="L15" s="101"/>
      <c r="M15" s="27"/>
    </row>
    <row r="16" spans="1:13" x14ac:dyDescent="0.2">
      <c r="A16" s="109" t="s">
        <v>108</v>
      </c>
      <c r="B16" s="135">
        <f t="shared" si="0"/>
        <v>3</v>
      </c>
      <c r="C16" s="54"/>
      <c r="D16" s="55"/>
      <c r="E16" s="55"/>
      <c r="F16" s="56"/>
      <c r="G16" s="137">
        <f t="shared" si="5"/>
        <v>0</v>
      </c>
      <c r="H16" s="155">
        <f t="shared" si="1"/>
        <v>0</v>
      </c>
      <c r="I16" s="138">
        <f t="shared" si="2"/>
        <v>0</v>
      </c>
      <c r="J16" s="199">
        <f t="shared" si="3"/>
        <v>0</v>
      </c>
      <c r="K16" s="171">
        <f t="shared" si="4"/>
        <v>0</v>
      </c>
      <c r="L16" s="112"/>
      <c r="M16" s="27"/>
    </row>
    <row r="17" spans="1:13" x14ac:dyDescent="0.2">
      <c r="A17" s="109" t="s">
        <v>109</v>
      </c>
      <c r="B17" s="135">
        <f t="shared" si="0"/>
        <v>4</v>
      </c>
      <c r="C17" s="54"/>
      <c r="D17" s="55"/>
      <c r="E17" s="55"/>
      <c r="F17" s="56"/>
      <c r="G17" s="137">
        <f t="shared" si="5"/>
        <v>0</v>
      </c>
      <c r="H17" s="155">
        <f t="shared" si="1"/>
        <v>0</v>
      </c>
      <c r="I17" s="138">
        <f t="shared" si="2"/>
        <v>0</v>
      </c>
      <c r="J17" s="199">
        <f t="shared" si="3"/>
        <v>0</v>
      </c>
      <c r="K17" s="171">
        <f t="shared" si="4"/>
        <v>0</v>
      </c>
      <c r="L17" s="101"/>
      <c r="M17" s="27"/>
    </row>
    <row r="18" spans="1:13" x14ac:dyDescent="0.2">
      <c r="A18" s="109" t="s">
        <v>110</v>
      </c>
      <c r="B18" s="125">
        <f t="shared" si="0"/>
        <v>5</v>
      </c>
      <c r="C18" s="52"/>
      <c r="D18" s="6"/>
      <c r="E18" s="6"/>
      <c r="F18" s="53"/>
      <c r="G18" s="128">
        <f t="shared" si="5"/>
        <v>0</v>
      </c>
      <c r="H18" s="155">
        <f t="shared" si="1"/>
        <v>0</v>
      </c>
      <c r="I18" s="138">
        <f t="shared" si="2"/>
        <v>0</v>
      </c>
      <c r="J18" s="199">
        <f t="shared" si="3"/>
        <v>0</v>
      </c>
      <c r="K18" s="177">
        <f t="shared" si="4"/>
        <v>0</v>
      </c>
      <c r="L18" s="66"/>
      <c r="M18" s="27"/>
    </row>
    <row r="19" spans="1:13" x14ac:dyDescent="0.2">
      <c r="A19" s="85" t="s">
        <v>111</v>
      </c>
      <c r="B19" s="135">
        <f t="shared" si="0"/>
        <v>6</v>
      </c>
      <c r="C19" s="64"/>
      <c r="D19" s="59"/>
      <c r="E19" s="59"/>
      <c r="F19" s="65"/>
      <c r="G19" s="137">
        <f t="shared" si="5"/>
        <v>0</v>
      </c>
      <c r="H19" s="155">
        <f t="shared" si="1"/>
        <v>0</v>
      </c>
      <c r="I19" s="138">
        <f t="shared" si="2"/>
        <v>0</v>
      </c>
      <c r="J19" s="181">
        <f t="shared" si="3"/>
        <v>1</v>
      </c>
      <c r="K19" s="171">
        <f t="shared" si="4"/>
        <v>0</v>
      </c>
      <c r="L19" s="104"/>
      <c r="M19" s="27"/>
    </row>
    <row r="20" spans="1:13" x14ac:dyDescent="0.2">
      <c r="A20" s="85" t="s">
        <v>112</v>
      </c>
      <c r="B20" s="135">
        <f t="shared" si="0"/>
        <v>7</v>
      </c>
      <c r="C20" s="64"/>
      <c r="D20" s="59"/>
      <c r="E20" s="59"/>
      <c r="F20" s="65"/>
      <c r="G20" s="137">
        <f t="shared" si="5"/>
        <v>0</v>
      </c>
      <c r="H20" s="155">
        <f t="shared" si="1"/>
        <v>0</v>
      </c>
      <c r="I20" s="138">
        <f t="shared" si="2"/>
        <v>0</v>
      </c>
      <c r="J20" s="181">
        <f t="shared" si="3"/>
        <v>1</v>
      </c>
      <c r="K20" s="171">
        <f t="shared" si="4"/>
        <v>0</v>
      </c>
      <c r="L20" s="101"/>
      <c r="M20" s="27"/>
    </row>
    <row r="21" spans="1:13" x14ac:dyDescent="0.2">
      <c r="A21" s="109" t="s">
        <v>113</v>
      </c>
      <c r="B21" s="135">
        <f t="shared" si="0"/>
        <v>1</v>
      </c>
      <c r="C21" s="54"/>
      <c r="D21" s="55"/>
      <c r="E21" s="55"/>
      <c r="F21" s="56"/>
      <c r="G21" s="137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0</v>
      </c>
      <c r="K21" s="171">
        <f t="shared" si="4"/>
        <v>0</v>
      </c>
      <c r="L21" s="101"/>
      <c r="M21" s="27"/>
    </row>
    <row r="22" spans="1:13" x14ac:dyDescent="0.2">
      <c r="A22" s="109" t="s">
        <v>114</v>
      </c>
      <c r="B22" s="135">
        <f t="shared" si="0"/>
        <v>2</v>
      </c>
      <c r="C22" s="54"/>
      <c r="D22" s="55"/>
      <c r="E22" s="55"/>
      <c r="F22" s="56"/>
      <c r="G22" s="137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0</v>
      </c>
      <c r="K22" s="171">
        <f t="shared" si="4"/>
        <v>0</v>
      </c>
      <c r="L22" s="101"/>
      <c r="M22" s="27"/>
    </row>
    <row r="23" spans="1:13" x14ac:dyDescent="0.2">
      <c r="A23" s="109" t="s">
        <v>115</v>
      </c>
      <c r="B23" s="135">
        <f t="shared" si="0"/>
        <v>3</v>
      </c>
      <c r="C23" s="54"/>
      <c r="D23" s="55"/>
      <c r="E23" s="55"/>
      <c r="F23" s="56"/>
      <c r="G23" s="137">
        <f t="shared" si="5"/>
        <v>0</v>
      </c>
      <c r="H23" s="155">
        <f t="shared" si="1"/>
        <v>0</v>
      </c>
      <c r="I23" s="138">
        <f t="shared" si="2"/>
        <v>0</v>
      </c>
      <c r="J23" s="199">
        <f t="shared" si="3"/>
        <v>0</v>
      </c>
      <c r="K23" s="171">
        <f t="shared" si="4"/>
        <v>0</v>
      </c>
      <c r="L23" s="112"/>
      <c r="M23" s="27"/>
    </row>
    <row r="24" spans="1:13" x14ac:dyDescent="0.2">
      <c r="A24" s="109" t="s">
        <v>116</v>
      </c>
      <c r="B24" s="135">
        <f t="shared" si="0"/>
        <v>4</v>
      </c>
      <c r="C24" s="54"/>
      <c r="D24" s="55"/>
      <c r="E24" s="55"/>
      <c r="F24" s="56"/>
      <c r="G24" s="137">
        <f t="shared" si="5"/>
        <v>0</v>
      </c>
      <c r="H24" s="155">
        <f t="shared" si="1"/>
        <v>0</v>
      </c>
      <c r="I24" s="138">
        <f t="shared" si="2"/>
        <v>0</v>
      </c>
      <c r="J24" s="199">
        <f t="shared" si="3"/>
        <v>0</v>
      </c>
      <c r="K24" s="171">
        <f t="shared" si="4"/>
        <v>0</v>
      </c>
      <c r="L24" s="101"/>
      <c r="M24" s="27"/>
    </row>
    <row r="25" spans="1:13" x14ac:dyDescent="0.2">
      <c r="A25" s="109" t="s">
        <v>117</v>
      </c>
      <c r="B25" s="125">
        <f t="shared" si="0"/>
        <v>5</v>
      </c>
      <c r="C25" s="52"/>
      <c r="D25" s="6"/>
      <c r="E25" s="6"/>
      <c r="F25" s="53"/>
      <c r="G25" s="128">
        <f t="shared" si="5"/>
        <v>0</v>
      </c>
      <c r="H25" s="155">
        <f t="shared" si="1"/>
        <v>0</v>
      </c>
      <c r="I25" s="138">
        <f t="shared" si="2"/>
        <v>0</v>
      </c>
      <c r="J25" s="199">
        <f t="shared" si="3"/>
        <v>0</v>
      </c>
      <c r="K25" s="177">
        <f t="shared" si="4"/>
        <v>0</v>
      </c>
      <c r="L25" s="66"/>
      <c r="M25" s="27"/>
    </row>
    <row r="26" spans="1:13" x14ac:dyDescent="0.2">
      <c r="A26" s="85" t="s">
        <v>118</v>
      </c>
      <c r="B26" s="135">
        <f t="shared" si="0"/>
        <v>6</v>
      </c>
      <c r="C26" s="64"/>
      <c r="D26" s="59"/>
      <c r="E26" s="59"/>
      <c r="F26" s="65"/>
      <c r="G26" s="137">
        <f t="shared" si="5"/>
        <v>0</v>
      </c>
      <c r="H26" s="155">
        <f t="shared" si="1"/>
        <v>0</v>
      </c>
      <c r="I26" s="138">
        <f t="shared" si="2"/>
        <v>0</v>
      </c>
      <c r="J26" s="181">
        <f t="shared" si="3"/>
        <v>1</v>
      </c>
      <c r="K26" s="171">
        <f t="shared" si="4"/>
        <v>0</v>
      </c>
      <c r="L26" s="104"/>
      <c r="M26" s="27"/>
    </row>
    <row r="27" spans="1:13" x14ac:dyDescent="0.2">
      <c r="A27" s="85" t="s">
        <v>119</v>
      </c>
      <c r="B27" s="135">
        <f t="shared" si="0"/>
        <v>7</v>
      </c>
      <c r="C27" s="64"/>
      <c r="D27" s="59"/>
      <c r="E27" s="59"/>
      <c r="F27" s="65"/>
      <c r="G27" s="137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1</v>
      </c>
      <c r="K27" s="171">
        <f t="shared" si="4"/>
        <v>0</v>
      </c>
      <c r="L27" s="101"/>
      <c r="M27" s="27"/>
    </row>
    <row r="28" spans="1:13" x14ac:dyDescent="0.2">
      <c r="A28" s="109" t="s">
        <v>120</v>
      </c>
      <c r="B28" s="135">
        <f t="shared" si="0"/>
        <v>1</v>
      </c>
      <c r="C28" s="54"/>
      <c r="D28" s="55"/>
      <c r="E28" s="55"/>
      <c r="F28" s="56"/>
      <c r="G28" s="137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0</v>
      </c>
      <c r="K28" s="171">
        <f t="shared" si="4"/>
        <v>0</v>
      </c>
      <c r="L28" s="101"/>
      <c r="M28" s="27"/>
    </row>
    <row r="29" spans="1:13" x14ac:dyDescent="0.2">
      <c r="A29" s="109" t="s">
        <v>121</v>
      </c>
      <c r="B29" s="135">
        <f t="shared" si="0"/>
        <v>2</v>
      </c>
      <c r="C29" s="54"/>
      <c r="D29" s="55"/>
      <c r="E29" s="55"/>
      <c r="F29" s="56"/>
      <c r="G29" s="137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0</v>
      </c>
      <c r="K29" s="171">
        <f t="shared" si="4"/>
        <v>0</v>
      </c>
      <c r="L29" s="101"/>
      <c r="M29" s="27"/>
    </row>
    <row r="30" spans="1:13" x14ac:dyDescent="0.2">
      <c r="A30" s="109" t="s">
        <v>122</v>
      </c>
      <c r="B30" s="135">
        <f t="shared" si="0"/>
        <v>3</v>
      </c>
      <c r="C30" s="54"/>
      <c r="D30" s="55"/>
      <c r="E30" s="55"/>
      <c r="F30" s="56"/>
      <c r="G30" s="137">
        <f t="shared" si="5"/>
        <v>0</v>
      </c>
      <c r="H30" s="155">
        <f t="shared" si="1"/>
        <v>0</v>
      </c>
      <c r="I30" s="138">
        <f t="shared" si="2"/>
        <v>0</v>
      </c>
      <c r="J30" s="199">
        <f t="shared" si="3"/>
        <v>0</v>
      </c>
      <c r="K30" s="171">
        <f t="shared" si="4"/>
        <v>0</v>
      </c>
      <c r="L30" s="112"/>
      <c r="M30" s="27"/>
    </row>
    <row r="31" spans="1:13" x14ac:dyDescent="0.2">
      <c r="A31" s="109" t="s">
        <v>123</v>
      </c>
      <c r="B31" s="135">
        <f t="shared" si="0"/>
        <v>4</v>
      </c>
      <c r="C31" s="54"/>
      <c r="D31" s="55"/>
      <c r="E31" s="55"/>
      <c r="F31" s="54"/>
      <c r="G31" s="137">
        <f t="shared" si="5"/>
        <v>0</v>
      </c>
      <c r="H31" s="155">
        <f t="shared" si="1"/>
        <v>0</v>
      </c>
      <c r="I31" s="138">
        <f t="shared" si="2"/>
        <v>0</v>
      </c>
      <c r="J31" s="199">
        <f t="shared" si="3"/>
        <v>0</v>
      </c>
      <c r="K31" s="171">
        <f t="shared" si="4"/>
        <v>0</v>
      </c>
      <c r="L31" s="101"/>
      <c r="M31" s="27"/>
    </row>
    <row r="32" spans="1:13" x14ac:dyDescent="0.2">
      <c r="A32" s="109" t="s">
        <v>124</v>
      </c>
      <c r="B32" s="125">
        <f t="shared" si="0"/>
        <v>5</v>
      </c>
      <c r="C32" s="52"/>
      <c r="D32" s="6"/>
      <c r="E32" s="6"/>
      <c r="F32" s="53"/>
      <c r="G32" s="128">
        <f t="shared" si="5"/>
        <v>0</v>
      </c>
      <c r="H32" s="155">
        <f t="shared" si="1"/>
        <v>0</v>
      </c>
      <c r="I32" s="138">
        <f t="shared" si="2"/>
        <v>0</v>
      </c>
      <c r="J32" s="199">
        <f t="shared" si="3"/>
        <v>0</v>
      </c>
      <c r="K32" s="177">
        <f t="shared" si="4"/>
        <v>0</v>
      </c>
      <c r="L32" s="66"/>
      <c r="M32" s="27"/>
    </row>
    <row r="33" spans="1:13" x14ac:dyDescent="0.2">
      <c r="A33" s="85" t="s">
        <v>125</v>
      </c>
      <c r="B33" s="135">
        <f t="shared" si="0"/>
        <v>6</v>
      </c>
      <c r="C33" s="64"/>
      <c r="D33" s="59"/>
      <c r="E33" s="59"/>
      <c r="F33" s="65"/>
      <c r="G33" s="137">
        <f t="shared" si="5"/>
        <v>0</v>
      </c>
      <c r="H33" s="155">
        <f t="shared" si="1"/>
        <v>0</v>
      </c>
      <c r="I33" s="138">
        <f t="shared" si="2"/>
        <v>0</v>
      </c>
      <c r="J33" s="181">
        <f t="shared" si="3"/>
        <v>1</v>
      </c>
      <c r="K33" s="171">
        <f t="shared" si="4"/>
        <v>0</v>
      </c>
      <c r="L33" s="104"/>
      <c r="M33" s="27"/>
    </row>
    <row r="34" spans="1:13" x14ac:dyDescent="0.2">
      <c r="A34" s="85" t="s">
        <v>126</v>
      </c>
      <c r="B34" s="135">
        <f t="shared" si="0"/>
        <v>7</v>
      </c>
      <c r="C34" s="64"/>
      <c r="D34" s="59"/>
      <c r="E34" s="59"/>
      <c r="F34" s="65"/>
      <c r="G34" s="137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1</v>
      </c>
      <c r="K34" s="171">
        <f t="shared" si="4"/>
        <v>0</v>
      </c>
      <c r="L34" s="101"/>
      <c r="M34" s="27"/>
    </row>
    <row r="35" spans="1:13" x14ac:dyDescent="0.2">
      <c r="A35" s="109" t="s">
        <v>127</v>
      </c>
      <c r="B35" s="135">
        <f t="shared" si="0"/>
        <v>1</v>
      </c>
      <c r="C35" s="54"/>
      <c r="D35" s="55"/>
      <c r="E35" s="55"/>
      <c r="F35" s="56"/>
      <c r="G35" s="137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0</v>
      </c>
      <c r="K35" s="171">
        <f t="shared" si="4"/>
        <v>0</v>
      </c>
      <c r="L35" s="101"/>
      <c r="M35" s="27"/>
    </row>
    <row r="36" spans="1:13" ht="13.5" thickBot="1" x14ac:dyDescent="0.25">
      <c r="A36" s="109" t="s">
        <v>128</v>
      </c>
      <c r="B36" s="135">
        <f t="shared" si="0"/>
        <v>2</v>
      </c>
      <c r="C36" s="54"/>
      <c r="D36" s="55"/>
      <c r="E36" s="55"/>
      <c r="F36" s="56"/>
      <c r="G36" s="137">
        <f t="shared" si="5"/>
        <v>0</v>
      </c>
      <c r="H36" s="155">
        <f t="shared" si="1"/>
        <v>0</v>
      </c>
      <c r="I36" s="138">
        <f t="shared" si="2"/>
        <v>0</v>
      </c>
      <c r="J36" s="187">
        <f t="shared" si="3"/>
        <v>0</v>
      </c>
      <c r="K36" s="188">
        <f t="shared" si="4"/>
        <v>0</v>
      </c>
      <c r="L36" s="66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163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 s="206"/>
      <c r="B44" s="206"/>
      <c r="C44" s="206"/>
      <c r="D44" s="206"/>
      <c r="E44" s="206"/>
      <c r="F44" s="206"/>
      <c r="G44" s="206"/>
      <c r="H44" s="159"/>
      <c r="I44" s="15"/>
    </row>
    <row r="45" spans="1:13" x14ac:dyDescent="0.2">
      <c r="A45" s="206"/>
      <c r="B45" s="206"/>
      <c r="C45" s="206"/>
      <c r="D45" s="206"/>
      <c r="E45" s="206"/>
      <c r="F45" s="206"/>
      <c r="G45" s="206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10" x14ac:dyDescent="0.2">
      <c r="A49"/>
      <c r="B49"/>
      <c r="C49"/>
      <c r="D49"/>
      <c r="G49" s="42"/>
      <c r="H49" s="42"/>
    </row>
    <row r="50" spans="1:10" x14ac:dyDescent="0.2">
      <c r="A50"/>
      <c r="B50"/>
      <c r="C50"/>
      <c r="D50"/>
      <c r="I50" s="96">
        <f>IF(B36&gt;5,G36,IF(G36&gt;OrarioDiLavoro,G36-OrarioDiLavoro,OrarioDiLavoro-G36))</f>
        <v>0.33333333333333331</v>
      </c>
      <c r="J50">
        <f>IF(AND(OR(B36=6,B36=7),C36=""),IF(OR(B36=6,B36=7),1),IF(G36&gt;OrarioDiLavoro,-1,0))</f>
        <v>0</v>
      </c>
    </row>
    <row r="51" spans="1:10" x14ac:dyDescent="0.2">
      <c r="A51"/>
      <c r="B51"/>
      <c r="C51"/>
      <c r="D51"/>
    </row>
    <row r="52" spans="1:10" x14ac:dyDescent="0.2">
      <c r="A52"/>
      <c r="B52"/>
      <c r="C52"/>
      <c r="D52"/>
      <c r="E52" s="2"/>
    </row>
    <row r="53" spans="1:10" x14ac:dyDescent="0.2">
      <c r="A53"/>
      <c r="B53"/>
      <c r="C53"/>
      <c r="D53"/>
    </row>
    <row r="54" spans="1:10" x14ac:dyDescent="0.2">
      <c r="A54"/>
      <c r="B54"/>
      <c r="C54"/>
      <c r="D54"/>
    </row>
    <row r="55" spans="1:10" x14ac:dyDescent="0.2">
      <c r="A55"/>
      <c r="B55"/>
      <c r="C55"/>
      <c r="D55"/>
    </row>
    <row r="56" spans="1:10" x14ac:dyDescent="0.2">
      <c r="A56"/>
      <c r="B56"/>
      <c r="C56"/>
      <c r="D56"/>
    </row>
    <row r="57" spans="1:10" x14ac:dyDescent="0.2">
      <c r="A57"/>
      <c r="B57"/>
      <c r="C57"/>
      <c r="D57"/>
    </row>
    <row r="58" spans="1:10" x14ac:dyDescent="0.2">
      <c r="A58"/>
      <c r="B58"/>
      <c r="C58"/>
      <c r="D58"/>
    </row>
    <row r="59" spans="1:10" x14ac:dyDescent="0.2">
      <c r="A59"/>
      <c r="B59"/>
      <c r="C59"/>
      <c r="D59"/>
    </row>
    <row r="60" spans="1:10" x14ac:dyDescent="0.2">
      <c r="A60"/>
      <c r="B60"/>
      <c r="C60"/>
      <c r="D60"/>
    </row>
    <row r="61" spans="1:10" x14ac:dyDescent="0.2">
      <c r="A61"/>
      <c r="B61"/>
      <c r="C61"/>
      <c r="D61"/>
    </row>
    <row r="62" spans="1:10" x14ac:dyDescent="0.2">
      <c r="A62"/>
      <c r="B62"/>
      <c r="C62"/>
      <c r="D62"/>
    </row>
    <row r="63" spans="1:10" x14ac:dyDescent="0.2">
      <c r="A63"/>
      <c r="B63"/>
      <c r="C63"/>
      <c r="D63"/>
    </row>
    <row r="64" spans="1:10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8">
    <mergeCell ref="H37:H40"/>
    <mergeCell ref="A45:G45"/>
    <mergeCell ref="A44:G44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2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5.42578125" style="1" customWidth="1"/>
    <col min="5" max="7" width="15.42578125" customWidth="1"/>
    <col min="8" max="8" width="15.85546875" customWidth="1"/>
    <col min="9" max="11" width="15.425781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Principale'!F10</f>
        <v>Aprile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9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111" t="s">
        <v>129</v>
      </c>
      <c r="B6" s="135">
        <f t="shared" ref="B6:B36" si="0">WEEKDAY(A6,2)</f>
        <v>3</v>
      </c>
      <c r="C6" s="86"/>
      <c r="D6" s="55"/>
      <c r="E6" s="55"/>
      <c r="F6" s="56"/>
      <c r="G6" s="137">
        <f>IF((D6-C6)+(F6-E6)=0,0,(D6-C6)+(F6-E6))</f>
        <v>0</v>
      </c>
      <c r="H6" s="155">
        <f t="shared" ref="H6:H36" si="1">INT(K6*(HOUR(OrarioDiLavoro)/2))</f>
        <v>0</v>
      </c>
      <c r="I6" s="197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0</v>
      </c>
      <c r="K6" s="171">
        <f t="shared" ref="K6:K39" si="4">G6</f>
        <v>0</v>
      </c>
      <c r="L6" s="101"/>
      <c r="M6" s="27"/>
    </row>
    <row r="7" spans="1:13" x14ac:dyDescent="0.2">
      <c r="A7" s="109" t="s">
        <v>130</v>
      </c>
      <c r="B7" s="135">
        <f t="shared" si="0"/>
        <v>4</v>
      </c>
      <c r="C7" s="54"/>
      <c r="D7" s="55"/>
      <c r="E7" s="55"/>
      <c r="F7" s="56"/>
      <c r="G7" s="137">
        <f t="shared" ref="G7:G36" si="5">IF((D7-C7)+(F7-E7)=0,0,(D7-C7)+(F7-E7))</f>
        <v>0</v>
      </c>
      <c r="H7" s="155">
        <f t="shared" si="1"/>
        <v>0</v>
      </c>
      <c r="I7" s="197">
        <f t="shared" si="2"/>
        <v>0</v>
      </c>
      <c r="J7" s="181">
        <f t="shared" si="3"/>
        <v>0</v>
      </c>
      <c r="K7" s="171">
        <f t="shared" si="4"/>
        <v>0</v>
      </c>
      <c r="L7" s="112"/>
      <c r="M7" s="27"/>
    </row>
    <row r="8" spans="1:13" x14ac:dyDescent="0.2">
      <c r="A8" s="109" t="s">
        <v>131</v>
      </c>
      <c r="B8" s="125">
        <f t="shared" si="0"/>
        <v>5</v>
      </c>
      <c r="C8" s="52"/>
      <c r="D8" s="6"/>
      <c r="E8" s="6"/>
      <c r="F8" s="53"/>
      <c r="G8" s="123">
        <f t="shared" si="5"/>
        <v>0</v>
      </c>
      <c r="H8" s="155">
        <f t="shared" si="1"/>
        <v>0</v>
      </c>
      <c r="I8" s="197">
        <f t="shared" si="2"/>
        <v>0</v>
      </c>
      <c r="J8" s="181">
        <f t="shared" si="3"/>
        <v>0</v>
      </c>
      <c r="K8" s="172">
        <f t="shared" si="4"/>
        <v>0</v>
      </c>
      <c r="L8" s="113"/>
      <c r="M8" s="27"/>
    </row>
    <row r="9" spans="1:13" x14ac:dyDescent="0.2">
      <c r="A9" s="85" t="s">
        <v>132</v>
      </c>
      <c r="B9" s="135">
        <f t="shared" si="0"/>
        <v>6</v>
      </c>
      <c r="C9" s="64"/>
      <c r="D9" s="59"/>
      <c r="E9" s="59"/>
      <c r="F9" s="65"/>
      <c r="G9" s="137">
        <f t="shared" si="5"/>
        <v>0</v>
      </c>
      <c r="H9" s="155">
        <f t="shared" si="1"/>
        <v>0</v>
      </c>
      <c r="I9" s="197">
        <f t="shared" si="2"/>
        <v>0</v>
      </c>
      <c r="J9" s="181">
        <f t="shared" si="3"/>
        <v>1</v>
      </c>
      <c r="K9" s="171">
        <f t="shared" si="4"/>
        <v>0</v>
      </c>
      <c r="L9" s="104"/>
      <c r="M9" s="27"/>
    </row>
    <row r="10" spans="1:13" x14ac:dyDescent="0.2">
      <c r="A10" s="85" t="s">
        <v>133</v>
      </c>
      <c r="B10" s="135">
        <f t="shared" si="0"/>
        <v>7</v>
      </c>
      <c r="C10" s="64"/>
      <c r="D10" s="59"/>
      <c r="E10" s="59"/>
      <c r="F10" s="65"/>
      <c r="G10" s="137">
        <f t="shared" si="5"/>
        <v>0</v>
      </c>
      <c r="H10" s="155">
        <f t="shared" si="1"/>
        <v>0</v>
      </c>
      <c r="I10" s="197">
        <f t="shared" si="2"/>
        <v>0</v>
      </c>
      <c r="J10" s="181">
        <f t="shared" si="3"/>
        <v>1</v>
      </c>
      <c r="K10" s="171">
        <f t="shared" si="4"/>
        <v>0</v>
      </c>
      <c r="L10" s="101"/>
      <c r="M10" s="27"/>
    </row>
    <row r="11" spans="1:13" x14ac:dyDescent="0.2">
      <c r="A11" s="109" t="s">
        <v>134</v>
      </c>
      <c r="B11" s="135">
        <f t="shared" si="0"/>
        <v>1</v>
      </c>
      <c r="C11" s="54"/>
      <c r="D11" s="55"/>
      <c r="E11" s="55"/>
      <c r="F11" s="56"/>
      <c r="G11" s="137">
        <f t="shared" si="5"/>
        <v>0</v>
      </c>
      <c r="H11" s="155">
        <f t="shared" si="1"/>
        <v>0</v>
      </c>
      <c r="I11" s="197">
        <f t="shared" si="2"/>
        <v>0</v>
      </c>
      <c r="J11" s="181">
        <f t="shared" si="3"/>
        <v>0</v>
      </c>
      <c r="K11" s="171">
        <f t="shared" si="4"/>
        <v>0</v>
      </c>
      <c r="L11" s="101"/>
      <c r="M11" s="27"/>
    </row>
    <row r="12" spans="1:13" x14ac:dyDescent="0.2">
      <c r="A12" s="109" t="s">
        <v>135</v>
      </c>
      <c r="B12" s="135">
        <f t="shared" si="0"/>
        <v>2</v>
      </c>
      <c r="C12" s="54"/>
      <c r="D12" s="55"/>
      <c r="E12" s="55"/>
      <c r="F12" s="56"/>
      <c r="G12" s="137">
        <f t="shared" si="5"/>
        <v>0</v>
      </c>
      <c r="H12" s="155">
        <f t="shared" si="1"/>
        <v>0</v>
      </c>
      <c r="I12" s="197">
        <f t="shared" si="2"/>
        <v>0</v>
      </c>
      <c r="J12" s="181">
        <f t="shared" si="3"/>
        <v>0</v>
      </c>
      <c r="K12" s="171">
        <f t="shared" si="4"/>
        <v>0</v>
      </c>
      <c r="L12" s="101"/>
      <c r="M12" s="27"/>
    </row>
    <row r="13" spans="1:13" x14ac:dyDescent="0.2">
      <c r="A13" s="109" t="s">
        <v>136</v>
      </c>
      <c r="B13" s="135">
        <f t="shared" si="0"/>
        <v>3</v>
      </c>
      <c r="C13" s="54"/>
      <c r="D13" s="55"/>
      <c r="E13" s="55"/>
      <c r="F13" s="56"/>
      <c r="G13" s="137">
        <f t="shared" si="5"/>
        <v>0</v>
      </c>
      <c r="H13" s="155">
        <f t="shared" si="1"/>
        <v>0</v>
      </c>
      <c r="I13" s="197">
        <f t="shared" si="2"/>
        <v>0</v>
      </c>
      <c r="J13" s="181">
        <f t="shared" si="3"/>
        <v>0</v>
      </c>
      <c r="K13" s="171">
        <f t="shared" si="4"/>
        <v>0</v>
      </c>
      <c r="L13" s="101"/>
      <c r="M13" s="27"/>
    </row>
    <row r="14" spans="1:13" x14ac:dyDescent="0.2">
      <c r="A14" s="109" t="s">
        <v>137</v>
      </c>
      <c r="B14" s="135">
        <f t="shared" si="0"/>
        <v>4</v>
      </c>
      <c r="C14" s="54"/>
      <c r="D14" s="55"/>
      <c r="E14" s="55"/>
      <c r="F14" s="56"/>
      <c r="G14" s="137">
        <f t="shared" si="5"/>
        <v>0</v>
      </c>
      <c r="H14" s="155">
        <f t="shared" si="1"/>
        <v>0</v>
      </c>
      <c r="I14" s="197">
        <f t="shared" si="2"/>
        <v>0</v>
      </c>
      <c r="J14" s="181">
        <f t="shared" si="3"/>
        <v>0</v>
      </c>
      <c r="K14" s="171">
        <f t="shared" si="4"/>
        <v>0</v>
      </c>
      <c r="L14" s="112"/>
      <c r="M14" s="27"/>
    </row>
    <row r="15" spans="1:13" x14ac:dyDescent="0.2">
      <c r="A15" s="109" t="s">
        <v>138</v>
      </c>
      <c r="B15" s="125">
        <f t="shared" si="0"/>
        <v>5</v>
      </c>
      <c r="C15" s="52"/>
      <c r="D15" s="6"/>
      <c r="E15" s="6"/>
      <c r="F15" s="53"/>
      <c r="G15" s="123">
        <f t="shared" si="5"/>
        <v>0</v>
      </c>
      <c r="H15" s="155">
        <f t="shared" si="1"/>
        <v>0</v>
      </c>
      <c r="I15" s="197">
        <f t="shared" si="2"/>
        <v>0</v>
      </c>
      <c r="J15" s="181">
        <f t="shared" si="3"/>
        <v>0</v>
      </c>
      <c r="K15" s="172">
        <f t="shared" si="4"/>
        <v>0</v>
      </c>
      <c r="L15" s="113"/>
      <c r="M15" s="27"/>
    </row>
    <row r="16" spans="1:13" x14ac:dyDescent="0.2">
      <c r="A16" s="85" t="s">
        <v>139</v>
      </c>
      <c r="B16" s="135">
        <f t="shared" si="0"/>
        <v>6</v>
      </c>
      <c r="C16" s="64"/>
      <c r="D16" s="59"/>
      <c r="E16" s="59"/>
      <c r="F16" s="65"/>
      <c r="G16" s="137">
        <f t="shared" si="5"/>
        <v>0</v>
      </c>
      <c r="H16" s="155">
        <f t="shared" si="1"/>
        <v>0</v>
      </c>
      <c r="I16" s="197">
        <f t="shared" si="2"/>
        <v>0</v>
      </c>
      <c r="J16" s="181">
        <f t="shared" si="3"/>
        <v>1</v>
      </c>
      <c r="K16" s="171">
        <f t="shared" si="4"/>
        <v>0</v>
      </c>
      <c r="L16" s="104"/>
      <c r="M16" s="27"/>
    </row>
    <row r="17" spans="1:13" x14ac:dyDescent="0.2">
      <c r="A17" s="85" t="s">
        <v>140</v>
      </c>
      <c r="B17" s="135">
        <f t="shared" si="0"/>
        <v>7</v>
      </c>
      <c r="C17" s="64"/>
      <c r="D17" s="59"/>
      <c r="E17" s="59"/>
      <c r="F17" s="65"/>
      <c r="G17" s="137">
        <f t="shared" si="5"/>
        <v>0</v>
      </c>
      <c r="H17" s="155">
        <f t="shared" si="1"/>
        <v>0</v>
      </c>
      <c r="I17" s="197">
        <f t="shared" si="2"/>
        <v>0</v>
      </c>
      <c r="J17" s="181">
        <v>1</v>
      </c>
      <c r="K17" s="171">
        <f t="shared" si="4"/>
        <v>0</v>
      </c>
      <c r="L17" s="66"/>
      <c r="M17" s="27"/>
    </row>
    <row r="18" spans="1:13" x14ac:dyDescent="0.2">
      <c r="A18" s="85" t="s">
        <v>141</v>
      </c>
      <c r="B18" s="135">
        <f t="shared" si="0"/>
        <v>1</v>
      </c>
      <c r="C18" s="64"/>
      <c r="D18" s="59"/>
      <c r="E18" s="59"/>
      <c r="F18" s="65"/>
      <c r="G18" s="137">
        <f t="shared" si="5"/>
        <v>0</v>
      </c>
      <c r="H18" s="155">
        <f t="shared" si="1"/>
        <v>0</v>
      </c>
      <c r="I18" s="197">
        <f t="shared" si="2"/>
        <v>0</v>
      </c>
      <c r="J18" s="181">
        <v>1</v>
      </c>
      <c r="K18" s="192">
        <f t="shared" si="4"/>
        <v>0</v>
      </c>
      <c r="L18" s="62"/>
      <c r="M18" s="27"/>
    </row>
    <row r="19" spans="1:13" x14ac:dyDescent="0.2">
      <c r="A19" s="109" t="s">
        <v>142</v>
      </c>
      <c r="B19" s="135">
        <f t="shared" si="0"/>
        <v>2</v>
      </c>
      <c r="C19" s="54"/>
      <c r="D19" s="55"/>
      <c r="E19" s="55"/>
      <c r="F19" s="56"/>
      <c r="G19" s="137">
        <f t="shared" si="5"/>
        <v>0</v>
      </c>
      <c r="H19" s="155">
        <f t="shared" si="1"/>
        <v>0</v>
      </c>
      <c r="I19" s="197">
        <f t="shared" si="2"/>
        <v>0</v>
      </c>
      <c r="J19" s="181">
        <f t="shared" si="3"/>
        <v>0</v>
      </c>
      <c r="K19" s="171">
        <f t="shared" si="4"/>
        <v>0</v>
      </c>
      <c r="L19" s="101"/>
      <c r="M19" s="27"/>
    </row>
    <row r="20" spans="1:13" x14ac:dyDescent="0.2">
      <c r="A20" s="109" t="s">
        <v>143</v>
      </c>
      <c r="B20" s="135">
        <f t="shared" si="0"/>
        <v>3</v>
      </c>
      <c r="C20" s="54"/>
      <c r="D20" s="55"/>
      <c r="E20" s="55"/>
      <c r="F20" s="56"/>
      <c r="G20" s="137">
        <f t="shared" si="5"/>
        <v>0</v>
      </c>
      <c r="H20" s="155">
        <f t="shared" si="1"/>
        <v>0</v>
      </c>
      <c r="I20" s="197">
        <f t="shared" si="2"/>
        <v>0</v>
      </c>
      <c r="J20" s="181">
        <f t="shared" si="3"/>
        <v>0</v>
      </c>
      <c r="K20" s="171">
        <f t="shared" si="4"/>
        <v>0</v>
      </c>
      <c r="L20" s="101"/>
      <c r="M20" s="27"/>
    </row>
    <row r="21" spans="1:13" x14ac:dyDescent="0.2">
      <c r="A21" s="109" t="s">
        <v>144</v>
      </c>
      <c r="B21" s="135">
        <f t="shared" si="0"/>
        <v>4</v>
      </c>
      <c r="C21" s="54"/>
      <c r="D21" s="55"/>
      <c r="E21" s="55"/>
      <c r="F21" s="56"/>
      <c r="G21" s="137">
        <f t="shared" si="5"/>
        <v>0</v>
      </c>
      <c r="H21" s="155">
        <f t="shared" si="1"/>
        <v>0</v>
      </c>
      <c r="I21" s="197">
        <f t="shared" si="2"/>
        <v>0</v>
      </c>
      <c r="J21" s="181">
        <f t="shared" si="3"/>
        <v>0</v>
      </c>
      <c r="K21" s="171">
        <f t="shared" si="4"/>
        <v>0</v>
      </c>
      <c r="L21" s="112"/>
      <c r="M21" s="27"/>
    </row>
    <row r="22" spans="1:13" x14ac:dyDescent="0.2">
      <c r="A22" s="109" t="s">
        <v>145</v>
      </c>
      <c r="B22" s="135">
        <f t="shared" si="0"/>
        <v>5</v>
      </c>
      <c r="C22" s="54"/>
      <c r="D22" s="55"/>
      <c r="E22" s="55"/>
      <c r="F22" s="56"/>
      <c r="G22" s="137">
        <f t="shared" si="5"/>
        <v>0</v>
      </c>
      <c r="H22" s="155">
        <f t="shared" si="1"/>
        <v>0</v>
      </c>
      <c r="I22" s="197">
        <f t="shared" si="2"/>
        <v>0</v>
      </c>
      <c r="J22" s="181">
        <f t="shared" si="3"/>
        <v>0</v>
      </c>
      <c r="K22" s="171">
        <f t="shared" si="4"/>
        <v>0</v>
      </c>
      <c r="L22" s="113"/>
      <c r="M22" s="27"/>
    </row>
    <row r="23" spans="1:13" x14ac:dyDescent="0.2">
      <c r="A23" s="85" t="s">
        <v>146</v>
      </c>
      <c r="B23" s="135">
        <f t="shared" si="0"/>
        <v>6</v>
      </c>
      <c r="C23" s="64"/>
      <c r="D23" s="59"/>
      <c r="E23" s="59"/>
      <c r="F23" s="65"/>
      <c r="G23" s="137">
        <f t="shared" si="5"/>
        <v>0</v>
      </c>
      <c r="H23" s="155">
        <f t="shared" si="1"/>
        <v>0</v>
      </c>
      <c r="I23" s="197">
        <f t="shared" si="2"/>
        <v>0</v>
      </c>
      <c r="J23" s="181">
        <f t="shared" si="3"/>
        <v>1</v>
      </c>
      <c r="K23" s="171">
        <f t="shared" si="4"/>
        <v>0</v>
      </c>
      <c r="L23" s="104"/>
      <c r="M23" s="27"/>
    </row>
    <row r="24" spans="1:13" x14ac:dyDescent="0.2">
      <c r="A24" s="85" t="s">
        <v>147</v>
      </c>
      <c r="B24" s="135">
        <f t="shared" si="0"/>
        <v>7</v>
      </c>
      <c r="C24" s="64"/>
      <c r="D24" s="59"/>
      <c r="E24" s="59"/>
      <c r="F24" s="65"/>
      <c r="G24" s="137">
        <f t="shared" si="5"/>
        <v>0</v>
      </c>
      <c r="H24" s="155">
        <f t="shared" si="1"/>
        <v>0</v>
      </c>
      <c r="I24" s="197">
        <f t="shared" si="2"/>
        <v>0</v>
      </c>
      <c r="J24" s="181">
        <f t="shared" si="3"/>
        <v>1</v>
      </c>
      <c r="K24" s="171">
        <f t="shared" si="4"/>
        <v>0</v>
      </c>
      <c r="L24" s="101"/>
      <c r="M24" s="27"/>
    </row>
    <row r="25" spans="1:13" x14ac:dyDescent="0.2">
      <c r="A25" s="109" t="s">
        <v>148</v>
      </c>
      <c r="B25" s="135">
        <f t="shared" si="0"/>
        <v>1</v>
      </c>
      <c r="C25" s="54"/>
      <c r="D25" s="55"/>
      <c r="E25" s="55"/>
      <c r="F25" s="56"/>
      <c r="G25" s="137">
        <f t="shared" si="5"/>
        <v>0</v>
      </c>
      <c r="H25" s="155">
        <f t="shared" si="1"/>
        <v>0</v>
      </c>
      <c r="I25" s="197">
        <f t="shared" si="2"/>
        <v>0</v>
      </c>
      <c r="J25" s="181">
        <f t="shared" si="3"/>
        <v>0</v>
      </c>
      <c r="K25" s="171">
        <f t="shared" si="4"/>
        <v>0</v>
      </c>
      <c r="L25" s="101"/>
      <c r="M25" s="27"/>
    </row>
    <row r="26" spans="1:13" x14ac:dyDescent="0.2">
      <c r="A26" s="109" t="s">
        <v>149</v>
      </c>
      <c r="B26" s="135">
        <f t="shared" si="0"/>
        <v>2</v>
      </c>
      <c r="C26" s="54"/>
      <c r="D26" s="55"/>
      <c r="E26" s="55"/>
      <c r="F26" s="56"/>
      <c r="G26" s="137">
        <f t="shared" si="5"/>
        <v>0</v>
      </c>
      <c r="H26" s="155">
        <f t="shared" si="1"/>
        <v>0</v>
      </c>
      <c r="I26" s="197">
        <f t="shared" si="2"/>
        <v>0</v>
      </c>
      <c r="J26" s="181">
        <v>1</v>
      </c>
      <c r="K26" s="171">
        <f t="shared" si="4"/>
        <v>0</v>
      </c>
      <c r="L26" s="101"/>
      <c r="M26" s="27"/>
    </row>
    <row r="27" spans="1:13" x14ac:dyDescent="0.2">
      <c r="A27" s="109" t="s">
        <v>150</v>
      </c>
      <c r="B27" s="135">
        <f t="shared" si="0"/>
        <v>3</v>
      </c>
      <c r="C27" s="54"/>
      <c r="D27" s="55"/>
      <c r="E27" s="55"/>
      <c r="F27" s="56"/>
      <c r="G27" s="137">
        <f t="shared" si="5"/>
        <v>0</v>
      </c>
      <c r="H27" s="155">
        <f t="shared" si="1"/>
        <v>0</v>
      </c>
      <c r="I27" s="197">
        <f t="shared" si="2"/>
        <v>0</v>
      </c>
      <c r="J27" s="181">
        <v>1</v>
      </c>
      <c r="K27" s="171">
        <f t="shared" si="4"/>
        <v>0</v>
      </c>
      <c r="L27" s="101"/>
      <c r="M27" s="27"/>
    </row>
    <row r="28" spans="1:13" x14ac:dyDescent="0.2">
      <c r="A28" s="109" t="s">
        <v>151</v>
      </c>
      <c r="B28" s="135">
        <f t="shared" si="0"/>
        <v>4</v>
      </c>
      <c r="C28" s="54"/>
      <c r="D28" s="55"/>
      <c r="E28" s="55"/>
      <c r="F28" s="56"/>
      <c r="G28" s="137">
        <f t="shared" si="5"/>
        <v>0</v>
      </c>
      <c r="H28" s="155">
        <f t="shared" si="1"/>
        <v>0</v>
      </c>
      <c r="I28" s="197">
        <f t="shared" si="2"/>
        <v>0</v>
      </c>
      <c r="J28" s="181">
        <f t="shared" si="3"/>
        <v>0</v>
      </c>
      <c r="K28" s="171">
        <f t="shared" si="4"/>
        <v>0</v>
      </c>
      <c r="L28" s="112"/>
      <c r="M28" s="27"/>
    </row>
    <row r="29" spans="1:13" x14ac:dyDescent="0.2">
      <c r="A29" s="109" t="s">
        <v>152</v>
      </c>
      <c r="B29" s="125">
        <f t="shared" si="0"/>
        <v>5</v>
      </c>
      <c r="C29" s="52"/>
      <c r="D29" s="6"/>
      <c r="E29" s="6"/>
      <c r="F29" s="53"/>
      <c r="G29" s="123">
        <f t="shared" si="5"/>
        <v>0</v>
      </c>
      <c r="H29" s="155">
        <f t="shared" si="1"/>
        <v>0</v>
      </c>
      <c r="I29" s="197">
        <f t="shared" si="2"/>
        <v>0</v>
      </c>
      <c r="J29" s="181">
        <f t="shared" si="3"/>
        <v>0</v>
      </c>
      <c r="K29" s="172">
        <f t="shared" si="4"/>
        <v>0</v>
      </c>
      <c r="L29" s="113"/>
      <c r="M29" s="27"/>
    </row>
    <row r="30" spans="1:13" x14ac:dyDescent="0.2">
      <c r="A30" s="85" t="s">
        <v>153</v>
      </c>
      <c r="B30" s="135">
        <f t="shared" si="0"/>
        <v>6</v>
      </c>
      <c r="C30" s="136"/>
      <c r="D30" s="59"/>
      <c r="E30" s="59"/>
      <c r="F30" s="59"/>
      <c r="G30" s="137">
        <f t="shared" si="5"/>
        <v>0</v>
      </c>
      <c r="H30" s="155">
        <f t="shared" si="1"/>
        <v>0</v>
      </c>
      <c r="I30" s="197">
        <f t="shared" si="2"/>
        <v>0</v>
      </c>
      <c r="J30" s="181">
        <v>1</v>
      </c>
      <c r="K30" s="192">
        <f t="shared" si="4"/>
        <v>0</v>
      </c>
      <c r="L30" s="62"/>
      <c r="M30" s="27"/>
    </row>
    <row r="31" spans="1:13" x14ac:dyDescent="0.2">
      <c r="A31" s="85" t="s">
        <v>154</v>
      </c>
      <c r="B31" s="135">
        <f t="shared" si="0"/>
        <v>7</v>
      </c>
      <c r="C31" s="64"/>
      <c r="D31" s="59"/>
      <c r="E31" s="59"/>
      <c r="F31" s="65"/>
      <c r="G31" s="137">
        <f t="shared" si="5"/>
        <v>0</v>
      </c>
      <c r="H31" s="155">
        <f t="shared" si="1"/>
        <v>0</v>
      </c>
      <c r="I31" s="197">
        <f t="shared" si="2"/>
        <v>0</v>
      </c>
      <c r="J31" s="181">
        <f t="shared" si="3"/>
        <v>1</v>
      </c>
      <c r="K31" s="171">
        <f t="shared" si="4"/>
        <v>0</v>
      </c>
      <c r="L31" s="101"/>
      <c r="M31" s="27"/>
    </row>
    <row r="32" spans="1:13" x14ac:dyDescent="0.2">
      <c r="A32" s="109" t="s">
        <v>155</v>
      </c>
      <c r="B32" s="135">
        <f t="shared" si="0"/>
        <v>1</v>
      </c>
      <c r="C32" s="54"/>
      <c r="D32" s="55"/>
      <c r="E32" s="55"/>
      <c r="F32" s="56"/>
      <c r="G32" s="137">
        <f t="shared" si="5"/>
        <v>0</v>
      </c>
      <c r="H32" s="155">
        <f t="shared" si="1"/>
        <v>0</v>
      </c>
      <c r="I32" s="197">
        <f t="shared" si="2"/>
        <v>0</v>
      </c>
      <c r="J32" s="181">
        <f t="shared" si="3"/>
        <v>0</v>
      </c>
      <c r="K32" s="171">
        <f t="shared" si="4"/>
        <v>0</v>
      </c>
      <c r="L32" s="101"/>
      <c r="M32" s="27"/>
    </row>
    <row r="33" spans="1:13" x14ac:dyDescent="0.2">
      <c r="A33" s="109" t="s">
        <v>156</v>
      </c>
      <c r="B33" s="135">
        <f t="shared" si="0"/>
        <v>2</v>
      </c>
      <c r="C33" s="54"/>
      <c r="D33" s="55"/>
      <c r="E33" s="55"/>
      <c r="F33" s="56"/>
      <c r="G33" s="137">
        <f t="shared" si="5"/>
        <v>0</v>
      </c>
      <c r="H33" s="155">
        <f t="shared" si="1"/>
        <v>0</v>
      </c>
      <c r="I33" s="197">
        <f t="shared" si="2"/>
        <v>0</v>
      </c>
      <c r="J33" s="181">
        <f t="shared" si="3"/>
        <v>0</v>
      </c>
      <c r="K33" s="171">
        <f t="shared" si="4"/>
        <v>0</v>
      </c>
      <c r="L33" s="101"/>
      <c r="M33" s="27"/>
    </row>
    <row r="34" spans="1:13" x14ac:dyDescent="0.2">
      <c r="A34" s="109" t="s">
        <v>157</v>
      </c>
      <c r="B34" s="135">
        <f t="shared" si="0"/>
        <v>3</v>
      </c>
      <c r="C34" s="54"/>
      <c r="D34" s="55"/>
      <c r="E34" s="55"/>
      <c r="F34" s="56"/>
      <c r="G34" s="137">
        <f t="shared" si="5"/>
        <v>0</v>
      </c>
      <c r="H34" s="155">
        <f t="shared" si="1"/>
        <v>0</v>
      </c>
      <c r="I34" s="197">
        <f t="shared" si="2"/>
        <v>0</v>
      </c>
      <c r="J34" s="181">
        <f t="shared" si="3"/>
        <v>0</v>
      </c>
      <c r="K34" s="171">
        <f t="shared" si="4"/>
        <v>0</v>
      </c>
      <c r="L34" s="101"/>
      <c r="M34" s="27"/>
    </row>
    <row r="35" spans="1:13" x14ac:dyDescent="0.2">
      <c r="A35" s="109" t="s">
        <v>158</v>
      </c>
      <c r="B35" s="135">
        <f t="shared" si="0"/>
        <v>4</v>
      </c>
      <c r="C35" s="54"/>
      <c r="D35" s="55"/>
      <c r="E35" s="55"/>
      <c r="F35" s="56"/>
      <c r="G35" s="137">
        <f t="shared" si="5"/>
        <v>0</v>
      </c>
      <c r="H35" s="155">
        <f t="shared" si="1"/>
        <v>0</v>
      </c>
      <c r="I35" s="197">
        <f t="shared" si="2"/>
        <v>0</v>
      </c>
      <c r="J35" s="181">
        <f t="shared" si="3"/>
        <v>0</v>
      </c>
      <c r="K35" s="171">
        <f t="shared" si="4"/>
        <v>0</v>
      </c>
      <c r="L35" s="113"/>
      <c r="M35" s="27"/>
    </row>
    <row r="36" spans="1:13" ht="13.5" thickBot="1" x14ac:dyDescent="0.25">
      <c r="A36" s="132"/>
      <c r="B36" s="125">
        <f t="shared" si="0"/>
        <v>6</v>
      </c>
      <c r="C36" s="127"/>
      <c r="D36" s="121"/>
      <c r="E36" s="121"/>
      <c r="F36" s="121"/>
      <c r="G36" s="123">
        <f t="shared" si="5"/>
        <v>0</v>
      </c>
      <c r="H36" s="155">
        <f t="shared" si="1"/>
        <v>0</v>
      </c>
      <c r="I36" s="197">
        <f t="shared" si="2"/>
        <v>0</v>
      </c>
      <c r="J36" s="187">
        <f t="shared" si="3"/>
        <v>1</v>
      </c>
      <c r="K36" s="193">
        <f t="shared" si="4"/>
        <v>0</v>
      </c>
      <c r="L36" s="189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35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 s="206"/>
      <c r="B44" s="206"/>
      <c r="C44" s="206"/>
      <c r="D44" s="206"/>
      <c r="E44" s="206"/>
      <c r="F44" s="206"/>
      <c r="G44" s="206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7">
    <mergeCell ref="H37:H40"/>
    <mergeCell ref="A44:G44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7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M215"/>
  <sheetViews>
    <sheetView workbookViewId="0">
      <selection activeCell="A36" sqref="A36:L3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5.28515625" style="1" customWidth="1"/>
    <col min="5" max="7" width="15.28515625" customWidth="1"/>
    <col min="8" max="8" width="15.85546875" customWidth="1"/>
    <col min="9" max="11" width="15.2851562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Principale'!F11</f>
        <v>Maggio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7" t="s">
        <v>12</v>
      </c>
      <c r="L5" s="44" t="s">
        <v>3</v>
      </c>
    </row>
    <row r="6" spans="1:13" x14ac:dyDescent="0.2">
      <c r="A6" s="94" t="s">
        <v>159</v>
      </c>
      <c r="B6" s="135">
        <f t="shared" ref="B6:B36" si="0">WEEKDAY(A6,2)</f>
        <v>5</v>
      </c>
      <c r="C6" s="147"/>
      <c r="D6" s="59"/>
      <c r="E6" s="59"/>
      <c r="F6" s="59"/>
      <c r="G6" s="137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90">
        <v>1</v>
      </c>
      <c r="K6" s="142">
        <f t="shared" ref="K6:K39" si="3">G6</f>
        <v>0</v>
      </c>
      <c r="L6" s="62"/>
      <c r="M6" s="27"/>
    </row>
    <row r="7" spans="1:13" x14ac:dyDescent="0.2">
      <c r="A7" s="85" t="s">
        <v>160</v>
      </c>
      <c r="B7" s="135">
        <f t="shared" si="0"/>
        <v>6</v>
      </c>
      <c r="C7" s="64"/>
      <c r="D7" s="59"/>
      <c r="E7" s="59"/>
      <c r="F7" s="65"/>
      <c r="G7" s="137">
        <f t="shared" ref="G7:G36" si="4">(D7-C7)+(F7-E7)</f>
        <v>0</v>
      </c>
      <c r="H7" s="155">
        <f t="shared" si="1"/>
        <v>0</v>
      </c>
      <c r="I7" s="138">
        <f t="shared" si="2"/>
        <v>0</v>
      </c>
      <c r="J7" s="181">
        <f t="shared" ref="J7:J36" si="5">IF(AND(OR(B7=6,B7=7),C7=""),IF(OR(B7=6,B7=7),1),IF(G7&gt;OrarioDiLavoro,-1,0))</f>
        <v>1</v>
      </c>
      <c r="K7" s="171">
        <f t="shared" si="3"/>
        <v>0</v>
      </c>
      <c r="L7" s="101"/>
      <c r="M7" s="27"/>
    </row>
    <row r="8" spans="1:13" x14ac:dyDescent="0.2">
      <c r="A8" s="85" t="s">
        <v>161</v>
      </c>
      <c r="B8" s="135">
        <f t="shared" si="0"/>
        <v>7</v>
      </c>
      <c r="C8" s="64"/>
      <c r="D8" s="59"/>
      <c r="E8" s="59"/>
      <c r="F8" s="65"/>
      <c r="G8" s="137">
        <f t="shared" si="4"/>
        <v>0</v>
      </c>
      <c r="H8" s="155">
        <f t="shared" si="1"/>
        <v>0</v>
      </c>
      <c r="I8" s="138">
        <f t="shared" si="2"/>
        <v>0</v>
      </c>
      <c r="J8" s="181">
        <f t="shared" si="5"/>
        <v>1</v>
      </c>
      <c r="K8" s="171">
        <f t="shared" si="3"/>
        <v>0</v>
      </c>
      <c r="L8" s="101"/>
      <c r="M8" s="27"/>
    </row>
    <row r="9" spans="1:13" x14ac:dyDescent="0.2">
      <c r="A9" s="109" t="s">
        <v>162</v>
      </c>
      <c r="B9" s="135">
        <f t="shared" si="0"/>
        <v>1</v>
      </c>
      <c r="C9" s="54"/>
      <c r="D9" s="55"/>
      <c r="E9" s="55"/>
      <c r="F9" s="56"/>
      <c r="G9" s="137">
        <f t="shared" si="4"/>
        <v>0</v>
      </c>
      <c r="H9" s="155">
        <f t="shared" si="1"/>
        <v>0</v>
      </c>
      <c r="I9" s="138">
        <f t="shared" si="2"/>
        <v>0</v>
      </c>
      <c r="J9" s="181">
        <f t="shared" si="5"/>
        <v>0</v>
      </c>
      <c r="K9" s="171">
        <f t="shared" si="3"/>
        <v>0</v>
      </c>
      <c r="L9" s="101"/>
      <c r="M9" s="27"/>
    </row>
    <row r="10" spans="1:13" x14ac:dyDescent="0.2">
      <c r="A10" s="109" t="s">
        <v>163</v>
      </c>
      <c r="B10" s="135">
        <f t="shared" si="0"/>
        <v>2</v>
      </c>
      <c r="C10" s="54"/>
      <c r="D10" s="55"/>
      <c r="E10" s="55"/>
      <c r="F10" s="56"/>
      <c r="G10" s="137">
        <f t="shared" si="4"/>
        <v>0</v>
      </c>
      <c r="H10" s="155">
        <f t="shared" si="1"/>
        <v>0</v>
      </c>
      <c r="I10" s="138">
        <f t="shared" si="2"/>
        <v>0</v>
      </c>
      <c r="J10" s="181">
        <f t="shared" si="5"/>
        <v>0</v>
      </c>
      <c r="K10" s="171">
        <f t="shared" si="3"/>
        <v>0</v>
      </c>
      <c r="L10" s="101"/>
      <c r="M10" s="27"/>
    </row>
    <row r="11" spans="1:13" x14ac:dyDescent="0.2">
      <c r="A11" s="109" t="s">
        <v>164</v>
      </c>
      <c r="B11" s="135">
        <f t="shared" si="0"/>
        <v>3</v>
      </c>
      <c r="C11" s="54"/>
      <c r="D11" s="55"/>
      <c r="E11" s="55"/>
      <c r="F11" s="56"/>
      <c r="G11" s="137">
        <f t="shared" si="4"/>
        <v>0</v>
      </c>
      <c r="H11" s="155">
        <f t="shared" si="1"/>
        <v>0</v>
      </c>
      <c r="I11" s="129">
        <f t="shared" si="2"/>
        <v>0</v>
      </c>
      <c r="J11" s="180">
        <f t="shared" si="5"/>
        <v>0</v>
      </c>
      <c r="K11" s="171">
        <f t="shared" si="3"/>
        <v>0</v>
      </c>
      <c r="L11" s="101"/>
      <c r="M11" s="27"/>
    </row>
    <row r="12" spans="1:13" x14ac:dyDescent="0.2">
      <c r="A12" s="109" t="s">
        <v>165</v>
      </c>
      <c r="B12" s="135">
        <f t="shared" si="0"/>
        <v>4</v>
      </c>
      <c r="C12" s="54"/>
      <c r="D12" s="55"/>
      <c r="E12" s="55"/>
      <c r="F12" s="56"/>
      <c r="G12" s="137">
        <f t="shared" si="4"/>
        <v>0</v>
      </c>
      <c r="H12" s="155">
        <f t="shared" si="1"/>
        <v>0</v>
      </c>
      <c r="I12" s="129">
        <f t="shared" si="2"/>
        <v>0</v>
      </c>
      <c r="J12" s="180">
        <f t="shared" si="5"/>
        <v>0</v>
      </c>
      <c r="K12" s="171">
        <f t="shared" si="3"/>
        <v>0</v>
      </c>
      <c r="L12" s="101"/>
      <c r="M12" s="27"/>
    </row>
    <row r="13" spans="1:13" x14ac:dyDescent="0.2">
      <c r="A13" s="109" t="s">
        <v>166</v>
      </c>
      <c r="B13" s="125">
        <f t="shared" si="0"/>
        <v>5</v>
      </c>
      <c r="C13" s="52"/>
      <c r="D13" s="6"/>
      <c r="E13" s="6"/>
      <c r="F13" s="53"/>
      <c r="G13" s="128">
        <f t="shared" si="4"/>
        <v>0</v>
      </c>
      <c r="H13" s="155">
        <f t="shared" si="1"/>
        <v>0</v>
      </c>
      <c r="I13" s="129">
        <f t="shared" si="2"/>
        <v>0</v>
      </c>
      <c r="J13" s="180">
        <f t="shared" si="5"/>
        <v>0</v>
      </c>
      <c r="K13" s="172">
        <f t="shared" si="3"/>
        <v>0</v>
      </c>
      <c r="L13" s="66"/>
      <c r="M13" s="27"/>
    </row>
    <row r="14" spans="1:13" x14ac:dyDescent="0.2">
      <c r="A14" s="85" t="s">
        <v>167</v>
      </c>
      <c r="B14" s="135">
        <f t="shared" si="0"/>
        <v>6</v>
      </c>
      <c r="C14" s="64"/>
      <c r="D14" s="59"/>
      <c r="E14" s="59"/>
      <c r="F14" s="65"/>
      <c r="G14" s="137">
        <f t="shared" si="4"/>
        <v>0</v>
      </c>
      <c r="H14" s="155">
        <f t="shared" si="1"/>
        <v>0</v>
      </c>
      <c r="I14" s="138">
        <f t="shared" si="2"/>
        <v>0</v>
      </c>
      <c r="J14" s="181">
        <f t="shared" si="5"/>
        <v>1</v>
      </c>
      <c r="K14" s="171">
        <f t="shared" si="3"/>
        <v>0</v>
      </c>
      <c r="L14" s="104"/>
      <c r="M14" s="27"/>
    </row>
    <row r="15" spans="1:13" x14ac:dyDescent="0.2">
      <c r="A15" s="85" t="s">
        <v>168</v>
      </c>
      <c r="B15" s="135">
        <f t="shared" si="0"/>
        <v>7</v>
      </c>
      <c r="C15" s="64"/>
      <c r="D15" s="59"/>
      <c r="E15" s="59"/>
      <c r="F15" s="65"/>
      <c r="G15" s="137">
        <f t="shared" si="4"/>
        <v>0</v>
      </c>
      <c r="H15" s="155">
        <f t="shared" si="1"/>
        <v>0</v>
      </c>
      <c r="I15" s="138">
        <f t="shared" si="2"/>
        <v>0</v>
      </c>
      <c r="J15" s="181">
        <f t="shared" si="5"/>
        <v>1</v>
      </c>
      <c r="K15" s="171">
        <f t="shared" si="3"/>
        <v>0</v>
      </c>
      <c r="L15" s="101"/>
      <c r="M15" s="27"/>
    </row>
    <row r="16" spans="1:13" x14ac:dyDescent="0.2">
      <c r="A16" s="109" t="s">
        <v>169</v>
      </c>
      <c r="B16" s="135">
        <f t="shared" si="0"/>
        <v>1</v>
      </c>
      <c r="C16" s="54"/>
      <c r="D16" s="55"/>
      <c r="E16" s="55"/>
      <c r="F16" s="56"/>
      <c r="G16" s="137">
        <f t="shared" si="4"/>
        <v>0</v>
      </c>
      <c r="H16" s="155">
        <f t="shared" si="1"/>
        <v>0</v>
      </c>
      <c r="I16" s="138">
        <f t="shared" si="2"/>
        <v>0</v>
      </c>
      <c r="J16" s="181">
        <f t="shared" si="5"/>
        <v>0</v>
      </c>
      <c r="K16" s="171">
        <f t="shared" si="3"/>
        <v>0</v>
      </c>
      <c r="L16" s="101"/>
      <c r="M16" s="27"/>
    </row>
    <row r="17" spans="1:13" x14ac:dyDescent="0.2">
      <c r="A17" s="109" t="s">
        <v>170</v>
      </c>
      <c r="B17" s="135">
        <f t="shared" si="0"/>
        <v>2</v>
      </c>
      <c r="C17" s="54"/>
      <c r="D17" s="55"/>
      <c r="E17" s="55"/>
      <c r="F17" s="56"/>
      <c r="G17" s="137">
        <f t="shared" si="4"/>
        <v>0</v>
      </c>
      <c r="H17" s="155">
        <f t="shared" si="1"/>
        <v>0</v>
      </c>
      <c r="I17" s="138">
        <f t="shared" si="2"/>
        <v>0</v>
      </c>
      <c r="J17" s="181">
        <f t="shared" si="5"/>
        <v>0</v>
      </c>
      <c r="K17" s="171">
        <f t="shared" si="3"/>
        <v>0</v>
      </c>
      <c r="L17" s="101"/>
      <c r="M17" s="27"/>
    </row>
    <row r="18" spans="1:13" x14ac:dyDescent="0.2">
      <c r="A18" s="109" t="s">
        <v>171</v>
      </c>
      <c r="B18" s="135">
        <f t="shared" si="0"/>
        <v>3</v>
      </c>
      <c r="C18" s="54"/>
      <c r="D18" s="55"/>
      <c r="E18" s="55"/>
      <c r="F18" s="56"/>
      <c r="G18" s="137">
        <f t="shared" si="4"/>
        <v>0</v>
      </c>
      <c r="H18" s="155">
        <f t="shared" si="1"/>
        <v>0</v>
      </c>
      <c r="I18" s="129">
        <f t="shared" si="2"/>
        <v>0</v>
      </c>
      <c r="J18" s="180">
        <f t="shared" si="5"/>
        <v>0</v>
      </c>
      <c r="K18" s="171">
        <f t="shared" si="3"/>
        <v>0</v>
      </c>
      <c r="L18" s="101"/>
      <c r="M18" s="27"/>
    </row>
    <row r="19" spans="1:13" x14ac:dyDescent="0.2">
      <c r="A19" s="109" t="s">
        <v>172</v>
      </c>
      <c r="B19" s="135">
        <f t="shared" si="0"/>
        <v>4</v>
      </c>
      <c r="C19" s="54"/>
      <c r="D19" s="55"/>
      <c r="E19" s="55"/>
      <c r="F19" s="56"/>
      <c r="G19" s="137">
        <f t="shared" si="4"/>
        <v>0</v>
      </c>
      <c r="H19" s="155">
        <f t="shared" si="1"/>
        <v>0</v>
      </c>
      <c r="I19" s="129">
        <f t="shared" si="2"/>
        <v>0</v>
      </c>
      <c r="J19" s="180">
        <f t="shared" si="5"/>
        <v>0</v>
      </c>
      <c r="K19" s="171">
        <f t="shared" si="3"/>
        <v>0</v>
      </c>
      <c r="L19" s="101"/>
      <c r="M19" s="27"/>
    </row>
    <row r="20" spans="1:13" x14ac:dyDescent="0.2">
      <c r="A20" s="109" t="s">
        <v>173</v>
      </c>
      <c r="B20" s="125">
        <f t="shared" si="0"/>
        <v>5</v>
      </c>
      <c r="C20" s="52"/>
      <c r="D20" s="6"/>
      <c r="E20" s="6"/>
      <c r="F20" s="53"/>
      <c r="G20" s="128">
        <f t="shared" si="4"/>
        <v>0</v>
      </c>
      <c r="H20" s="155">
        <f t="shared" si="1"/>
        <v>0</v>
      </c>
      <c r="I20" s="129">
        <f t="shared" si="2"/>
        <v>0</v>
      </c>
      <c r="J20" s="180">
        <f t="shared" si="5"/>
        <v>0</v>
      </c>
      <c r="K20" s="172">
        <f t="shared" si="3"/>
        <v>0</v>
      </c>
      <c r="L20" s="66"/>
      <c r="M20" s="27"/>
    </row>
    <row r="21" spans="1:13" x14ac:dyDescent="0.2">
      <c r="A21" s="85" t="s">
        <v>174</v>
      </c>
      <c r="B21" s="135">
        <f t="shared" si="0"/>
        <v>6</v>
      </c>
      <c r="C21" s="64"/>
      <c r="D21" s="59"/>
      <c r="E21" s="59"/>
      <c r="F21" s="65"/>
      <c r="G21" s="137">
        <f t="shared" si="4"/>
        <v>0</v>
      </c>
      <c r="H21" s="155">
        <f t="shared" si="1"/>
        <v>0</v>
      </c>
      <c r="I21" s="138">
        <f t="shared" si="2"/>
        <v>0</v>
      </c>
      <c r="J21" s="181">
        <f t="shared" si="5"/>
        <v>1</v>
      </c>
      <c r="K21" s="171">
        <f t="shared" si="3"/>
        <v>0</v>
      </c>
      <c r="L21" s="104"/>
      <c r="M21" s="27"/>
    </row>
    <row r="22" spans="1:13" x14ac:dyDescent="0.2">
      <c r="A22" s="85" t="s">
        <v>175</v>
      </c>
      <c r="B22" s="135">
        <f t="shared" si="0"/>
        <v>7</v>
      </c>
      <c r="C22" s="64"/>
      <c r="D22" s="59"/>
      <c r="E22" s="59"/>
      <c r="F22" s="65"/>
      <c r="G22" s="137">
        <f t="shared" si="4"/>
        <v>0</v>
      </c>
      <c r="H22" s="155">
        <f t="shared" si="1"/>
        <v>0</v>
      </c>
      <c r="I22" s="138">
        <f t="shared" si="2"/>
        <v>0</v>
      </c>
      <c r="J22" s="181">
        <f t="shared" si="5"/>
        <v>1</v>
      </c>
      <c r="K22" s="171">
        <f t="shared" si="3"/>
        <v>0</v>
      </c>
      <c r="L22" s="101"/>
      <c r="M22" s="27"/>
    </row>
    <row r="23" spans="1:13" x14ac:dyDescent="0.2">
      <c r="A23" s="109" t="s">
        <v>176</v>
      </c>
      <c r="B23" s="135">
        <f t="shared" si="0"/>
        <v>1</v>
      </c>
      <c r="C23" s="54"/>
      <c r="D23" s="55"/>
      <c r="E23" s="55"/>
      <c r="F23" s="56"/>
      <c r="G23" s="137">
        <f t="shared" si="4"/>
        <v>0</v>
      </c>
      <c r="H23" s="155">
        <f t="shared" si="1"/>
        <v>0</v>
      </c>
      <c r="I23" s="138">
        <f t="shared" si="2"/>
        <v>0</v>
      </c>
      <c r="J23" s="181">
        <f t="shared" si="5"/>
        <v>0</v>
      </c>
      <c r="K23" s="171">
        <f t="shared" si="3"/>
        <v>0</v>
      </c>
      <c r="L23" s="101"/>
      <c r="M23" s="27"/>
    </row>
    <row r="24" spans="1:13" x14ac:dyDescent="0.2">
      <c r="A24" s="109" t="s">
        <v>177</v>
      </c>
      <c r="B24" s="135">
        <f t="shared" si="0"/>
        <v>2</v>
      </c>
      <c r="C24" s="54"/>
      <c r="D24" s="55"/>
      <c r="E24" s="55"/>
      <c r="F24" s="56"/>
      <c r="G24" s="137">
        <f t="shared" si="4"/>
        <v>0</v>
      </c>
      <c r="H24" s="155">
        <f t="shared" si="1"/>
        <v>0</v>
      </c>
      <c r="I24" s="138">
        <f t="shared" si="2"/>
        <v>0</v>
      </c>
      <c r="J24" s="181">
        <f t="shared" si="5"/>
        <v>0</v>
      </c>
      <c r="K24" s="171">
        <f t="shared" si="3"/>
        <v>0</v>
      </c>
      <c r="L24" s="101"/>
      <c r="M24" s="27"/>
    </row>
    <row r="25" spans="1:13" x14ac:dyDescent="0.2">
      <c r="A25" s="109" t="s">
        <v>178</v>
      </c>
      <c r="B25" s="135">
        <f t="shared" si="0"/>
        <v>3</v>
      </c>
      <c r="C25" s="54"/>
      <c r="D25" s="55"/>
      <c r="E25" s="55"/>
      <c r="F25" s="56"/>
      <c r="G25" s="137">
        <f t="shared" si="4"/>
        <v>0</v>
      </c>
      <c r="H25" s="155">
        <f t="shared" si="1"/>
        <v>0</v>
      </c>
      <c r="I25" s="129">
        <f t="shared" si="2"/>
        <v>0</v>
      </c>
      <c r="J25" s="180">
        <f t="shared" si="5"/>
        <v>0</v>
      </c>
      <c r="K25" s="171">
        <f t="shared" si="3"/>
        <v>0</v>
      </c>
      <c r="L25" s="101"/>
      <c r="M25" s="27"/>
    </row>
    <row r="26" spans="1:13" x14ac:dyDescent="0.2">
      <c r="A26" s="109" t="s">
        <v>179</v>
      </c>
      <c r="B26" s="135">
        <f t="shared" si="0"/>
        <v>4</v>
      </c>
      <c r="C26" s="54"/>
      <c r="D26" s="55"/>
      <c r="E26" s="55"/>
      <c r="F26" s="56"/>
      <c r="G26" s="137">
        <f t="shared" si="4"/>
        <v>0</v>
      </c>
      <c r="H26" s="155">
        <f t="shared" si="1"/>
        <v>0</v>
      </c>
      <c r="I26" s="129">
        <f t="shared" si="2"/>
        <v>0</v>
      </c>
      <c r="J26" s="180">
        <f t="shared" si="5"/>
        <v>0</v>
      </c>
      <c r="K26" s="171">
        <f t="shared" si="3"/>
        <v>0</v>
      </c>
      <c r="L26" s="101"/>
      <c r="M26" s="27"/>
    </row>
    <row r="27" spans="1:13" x14ac:dyDescent="0.2">
      <c r="A27" s="109" t="s">
        <v>180</v>
      </c>
      <c r="B27" s="125">
        <f t="shared" si="0"/>
        <v>5</v>
      </c>
      <c r="C27" s="52"/>
      <c r="D27" s="6"/>
      <c r="E27" s="6"/>
      <c r="F27" s="53"/>
      <c r="G27" s="128">
        <f t="shared" si="4"/>
        <v>0</v>
      </c>
      <c r="H27" s="155">
        <f t="shared" si="1"/>
        <v>0</v>
      </c>
      <c r="I27" s="129">
        <f t="shared" si="2"/>
        <v>0</v>
      </c>
      <c r="J27" s="180">
        <f t="shared" si="5"/>
        <v>0</v>
      </c>
      <c r="K27" s="172">
        <f t="shared" si="3"/>
        <v>0</v>
      </c>
      <c r="L27" s="66"/>
      <c r="M27" s="27"/>
    </row>
    <row r="28" spans="1:13" x14ac:dyDescent="0.2">
      <c r="A28" s="85" t="s">
        <v>181</v>
      </c>
      <c r="B28" s="135">
        <f t="shared" si="0"/>
        <v>6</v>
      </c>
      <c r="C28" s="64"/>
      <c r="D28" s="59"/>
      <c r="E28" s="59"/>
      <c r="F28" s="65"/>
      <c r="G28" s="137">
        <f t="shared" si="4"/>
        <v>0</v>
      </c>
      <c r="H28" s="155">
        <f t="shared" si="1"/>
        <v>0</v>
      </c>
      <c r="I28" s="138">
        <f t="shared" si="2"/>
        <v>0</v>
      </c>
      <c r="J28" s="181">
        <f t="shared" si="5"/>
        <v>1</v>
      </c>
      <c r="K28" s="171">
        <f t="shared" si="3"/>
        <v>0</v>
      </c>
      <c r="L28" s="104"/>
      <c r="M28" s="27"/>
    </row>
    <row r="29" spans="1:13" x14ac:dyDescent="0.2">
      <c r="A29" s="85" t="s">
        <v>182</v>
      </c>
      <c r="B29" s="135">
        <f t="shared" si="0"/>
        <v>7</v>
      </c>
      <c r="C29" s="64"/>
      <c r="D29" s="59"/>
      <c r="E29" s="59"/>
      <c r="F29" s="65"/>
      <c r="G29" s="137">
        <f t="shared" si="4"/>
        <v>0</v>
      </c>
      <c r="H29" s="155">
        <f t="shared" si="1"/>
        <v>0</v>
      </c>
      <c r="I29" s="138">
        <f t="shared" si="2"/>
        <v>0</v>
      </c>
      <c r="J29" s="181">
        <f t="shared" si="5"/>
        <v>1</v>
      </c>
      <c r="K29" s="171">
        <f t="shared" si="3"/>
        <v>0</v>
      </c>
      <c r="L29" s="101"/>
      <c r="M29" s="27"/>
    </row>
    <row r="30" spans="1:13" x14ac:dyDescent="0.2">
      <c r="A30" s="109" t="s">
        <v>183</v>
      </c>
      <c r="B30" s="135">
        <f t="shared" si="0"/>
        <v>1</v>
      </c>
      <c r="C30" s="54"/>
      <c r="D30" s="55"/>
      <c r="E30" s="55"/>
      <c r="F30" s="56"/>
      <c r="G30" s="137">
        <f t="shared" si="4"/>
        <v>0</v>
      </c>
      <c r="H30" s="155">
        <f t="shared" si="1"/>
        <v>0</v>
      </c>
      <c r="I30" s="138">
        <f t="shared" si="2"/>
        <v>0</v>
      </c>
      <c r="J30" s="181">
        <f t="shared" si="5"/>
        <v>0</v>
      </c>
      <c r="K30" s="171">
        <f t="shared" si="3"/>
        <v>0</v>
      </c>
      <c r="L30" s="101"/>
      <c r="M30" s="27"/>
    </row>
    <row r="31" spans="1:13" x14ac:dyDescent="0.2">
      <c r="A31" s="109" t="s">
        <v>184</v>
      </c>
      <c r="B31" s="135">
        <f t="shared" si="0"/>
        <v>2</v>
      </c>
      <c r="C31" s="54"/>
      <c r="D31" s="55"/>
      <c r="E31" s="55"/>
      <c r="F31" s="56"/>
      <c r="G31" s="137">
        <f t="shared" si="4"/>
        <v>0</v>
      </c>
      <c r="H31" s="155">
        <f t="shared" si="1"/>
        <v>0</v>
      </c>
      <c r="I31" s="138">
        <f t="shared" si="2"/>
        <v>0</v>
      </c>
      <c r="J31" s="181">
        <f t="shared" si="5"/>
        <v>0</v>
      </c>
      <c r="K31" s="171">
        <f t="shared" si="3"/>
        <v>0</v>
      </c>
      <c r="L31" s="101"/>
      <c r="M31" s="27"/>
    </row>
    <row r="32" spans="1:13" x14ac:dyDescent="0.2">
      <c r="A32" s="109" t="s">
        <v>185</v>
      </c>
      <c r="B32" s="135">
        <f t="shared" si="0"/>
        <v>3</v>
      </c>
      <c r="C32" s="54"/>
      <c r="D32" s="55"/>
      <c r="E32" s="55"/>
      <c r="F32" s="56"/>
      <c r="G32" s="137">
        <f t="shared" si="4"/>
        <v>0</v>
      </c>
      <c r="H32" s="155">
        <f t="shared" si="1"/>
        <v>0</v>
      </c>
      <c r="I32" s="129">
        <f t="shared" si="2"/>
        <v>0</v>
      </c>
      <c r="J32" s="180">
        <f t="shared" si="5"/>
        <v>0</v>
      </c>
      <c r="K32" s="171">
        <f t="shared" si="3"/>
        <v>0</v>
      </c>
      <c r="L32" s="101"/>
      <c r="M32" s="27"/>
    </row>
    <row r="33" spans="1:13" x14ac:dyDescent="0.2">
      <c r="A33" s="109" t="s">
        <v>186</v>
      </c>
      <c r="B33" s="135">
        <f t="shared" si="0"/>
        <v>4</v>
      </c>
      <c r="C33" s="54"/>
      <c r="D33" s="55"/>
      <c r="E33" s="55"/>
      <c r="F33" s="56"/>
      <c r="G33" s="137">
        <f t="shared" si="4"/>
        <v>0</v>
      </c>
      <c r="H33" s="155">
        <f t="shared" si="1"/>
        <v>0</v>
      </c>
      <c r="I33" s="129">
        <f t="shared" si="2"/>
        <v>0</v>
      </c>
      <c r="J33" s="180">
        <f t="shared" si="5"/>
        <v>0</v>
      </c>
      <c r="K33" s="171">
        <f t="shared" si="3"/>
        <v>0</v>
      </c>
      <c r="L33" s="101"/>
      <c r="M33" s="27"/>
    </row>
    <row r="34" spans="1:13" x14ac:dyDescent="0.2">
      <c r="A34" s="109" t="s">
        <v>187</v>
      </c>
      <c r="B34" s="125">
        <f t="shared" si="0"/>
        <v>5</v>
      </c>
      <c r="C34" s="52"/>
      <c r="D34" s="6"/>
      <c r="E34" s="6"/>
      <c r="F34" s="53"/>
      <c r="G34" s="128">
        <f t="shared" si="4"/>
        <v>0</v>
      </c>
      <c r="H34" s="155">
        <f t="shared" si="1"/>
        <v>0</v>
      </c>
      <c r="I34" s="129">
        <f t="shared" si="2"/>
        <v>0</v>
      </c>
      <c r="J34" s="180">
        <f t="shared" si="5"/>
        <v>0</v>
      </c>
      <c r="K34" s="172">
        <f t="shared" si="3"/>
        <v>0</v>
      </c>
      <c r="L34" s="66"/>
      <c r="M34" s="27"/>
    </row>
    <row r="35" spans="1:13" x14ac:dyDescent="0.2">
      <c r="A35" s="85" t="s">
        <v>188</v>
      </c>
      <c r="B35" s="135">
        <f t="shared" si="0"/>
        <v>6</v>
      </c>
      <c r="C35" s="64"/>
      <c r="D35" s="59"/>
      <c r="E35" s="59"/>
      <c r="F35" s="65"/>
      <c r="G35" s="137">
        <f t="shared" si="4"/>
        <v>0</v>
      </c>
      <c r="H35" s="155">
        <f t="shared" si="1"/>
        <v>0</v>
      </c>
      <c r="I35" s="138">
        <f t="shared" si="2"/>
        <v>0</v>
      </c>
      <c r="J35" s="181">
        <f t="shared" si="5"/>
        <v>1</v>
      </c>
      <c r="K35" s="171">
        <f t="shared" si="3"/>
        <v>0</v>
      </c>
      <c r="L35" s="104"/>
      <c r="M35" s="27"/>
    </row>
    <row r="36" spans="1:13" ht="13.5" thickBot="1" x14ac:dyDescent="0.25">
      <c r="A36" s="102" t="s">
        <v>189</v>
      </c>
      <c r="B36" s="222">
        <f t="shared" si="0"/>
        <v>7</v>
      </c>
      <c r="C36" s="103"/>
      <c r="D36" s="59"/>
      <c r="E36" s="59"/>
      <c r="F36" s="65"/>
      <c r="G36" s="137">
        <f t="shared" si="4"/>
        <v>0</v>
      </c>
      <c r="H36" s="155">
        <f t="shared" si="1"/>
        <v>0</v>
      </c>
      <c r="I36" s="138">
        <f t="shared" si="2"/>
        <v>0</v>
      </c>
      <c r="J36" s="187">
        <f t="shared" si="5"/>
        <v>1</v>
      </c>
      <c r="K36" s="188">
        <f t="shared" si="3"/>
        <v>0</v>
      </c>
      <c r="L36" s="66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163">
        <f t="shared" si="3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3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3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7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6" style="1" customWidth="1"/>
    <col min="5" max="7" width="16" customWidth="1"/>
    <col min="8" max="8" width="15.85546875" customWidth="1"/>
    <col min="9" max="11" width="16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Principale'!F12</f>
        <v>Giugno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111" t="s">
        <v>190</v>
      </c>
      <c r="B6" s="135">
        <f t="shared" ref="B6:B36" si="0">WEEKDAY(A6,2)</f>
        <v>1</v>
      </c>
      <c r="C6" s="86"/>
      <c r="D6" s="55"/>
      <c r="E6" s="55"/>
      <c r="F6" s="56"/>
      <c r="G6" s="137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0</v>
      </c>
      <c r="K6" s="171">
        <f t="shared" ref="K6:K39" si="4">G6</f>
        <v>0</v>
      </c>
      <c r="L6" s="101"/>
      <c r="M6" s="27"/>
    </row>
    <row r="7" spans="1:13" x14ac:dyDescent="0.2">
      <c r="A7" s="109" t="s">
        <v>191</v>
      </c>
      <c r="B7" s="135">
        <f t="shared" si="0"/>
        <v>2</v>
      </c>
      <c r="C7" s="54"/>
      <c r="D7" s="55"/>
      <c r="E7" s="55"/>
      <c r="F7" s="56"/>
      <c r="G7" s="137">
        <f t="shared" ref="G7:G36" si="5">(D7-C7)+(F7-E7)</f>
        <v>0</v>
      </c>
      <c r="H7" s="155">
        <f t="shared" si="1"/>
        <v>0</v>
      </c>
      <c r="I7" s="138">
        <f t="shared" si="2"/>
        <v>0</v>
      </c>
      <c r="J7" s="181">
        <f t="shared" si="3"/>
        <v>0</v>
      </c>
      <c r="K7" s="171">
        <f t="shared" si="4"/>
        <v>0</v>
      </c>
      <c r="L7" s="101"/>
      <c r="M7" s="27"/>
    </row>
    <row r="8" spans="1:13" x14ac:dyDescent="0.2">
      <c r="A8" s="109" t="s">
        <v>192</v>
      </c>
      <c r="B8" s="135">
        <f t="shared" si="0"/>
        <v>3</v>
      </c>
      <c r="C8" s="54"/>
      <c r="D8" s="55"/>
      <c r="E8" s="55"/>
      <c r="F8" s="56"/>
      <c r="G8" s="137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0</v>
      </c>
      <c r="K8" s="171">
        <f t="shared" si="4"/>
        <v>0</v>
      </c>
      <c r="L8" s="112"/>
      <c r="M8" s="27"/>
    </row>
    <row r="9" spans="1:13" x14ac:dyDescent="0.2">
      <c r="A9" s="109" t="s">
        <v>193</v>
      </c>
      <c r="B9" s="135">
        <f t="shared" si="0"/>
        <v>4</v>
      </c>
      <c r="C9" s="54"/>
      <c r="D9" s="55"/>
      <c r="E9" s="55"/>
      <c r="F9" s="56"/>
      <c r="G9" s="137">
        <f t="shared" si="5"/>
        <v>0</v>
      </c>
      <c r="H9" s="155">
        <f t="shared" si="1"/>
        <v>0</v>
      </c>
      <c r="I9" s="138">
        <f t="shared" si="2"/>
        <v>0</v>
      </c>
      <c r="J9" s="181">
        <f t="shared" si="3"/>
        <v>0</v>
      </c>
      <c r="K9" s="171">
        <f t="shared" si="4"/>
        <v>0</v>
      </c>
      <c r="L9" s="112"/>
      <c r="M9" s="27"/>
    </row>
    <row r="10" spans="1:13" x14ac:dyDescent="0.2">
      <c r="A10" s="109" t="s">
        <v>194</v>
      </c>
      <c r="B10" s="125">
        <f t="shared" si="0"/>
        <v>5</v>
      </c>
      <c r="C10" s="52"/>
      <c r="D10" s="6"/>
      <c r="E10" s="6"/>
      <c r="F10" s="53"/>
      <c r="G10" s="128">
        <f t="shared" si="5"/>
        <v>0</v>
      </c>
      <c r="H10" s="155">
        <f t="shared" si="1"/>
        <v>0</v>
      </c>
      <c r="I10" s="138">
        <f t="shared" si="2"/>
        <v>0</v>
      </c>
      <c r="J10" s="181">
        <f t="shared" si="3"/>
        <v>0</v>
      </c>
      <c r="K10" s="172">
        <f t="shared" si="4"/>
        <v>0</v>
      </c>
      <c r="L10" s="66"/>
      <c r="M10" s="27"/>
    </row>
    <row r="11" spans="1:13" x14ac:dyDescent="0.2">
      <c r="A11" s="85" t="s">
        <v>195</v>
      </c>
      <c r="B11" s="135">
        <f t="shared" si="0"/>
        <v>6</v>
      </c>
      <c r="C11" s="64"/>
      <c r="D11" s="59"/>
      <c r="E11" s="59"/>
      <c r="F11" s="65"/>
      <c r="G11" s="137">
        <f t="shared" si="5"/>
        <v>0</v>
      </c>
      <c r="H11" s="155">
        <f t="shared" si="1"/>
        <v>0</v>
      </c>
      <c r="I11" s="138">
        <f t="shared" si="2"/>
        <v>0</v>
      </c>
      <c r="J11" s="181">
        <f t="shared" si="3"/>
        <v>1</v>
      </c>
      <c r="K11" s="171">
        <f t="shared" si="4"/>
        <v>0</v>
      </c>
      <c r="L11" s="104"/>
      <c r="M11" s="27"/>
    </row>
    <row r="12" spans="1:13" x14ac:dyDescent="0.2">
      <c r="A12" s="85" t="s">
        <v>196</v>
      </c>
      <c r="B12" s="135">
        <f t="shared" si="0"/>
        <v>7</v>
      </c>
      <c r="C12" s="64"/>
      <c r="D12" s="59"/>
      <c r="E12" s="59"/>
      <c r="F12" s="65"/>
      <c r="G12" s="137">
        <f t="shared" si="5"/>
        <v>0</v>
      </c>
      <c r="H12" s="155">
        <f t="shared" si="1"/>
        <v>0</v>
      </c>
      <c r="I12" s="138">
        <f t="shared" si="2"/>
        <v>0</v>
      </c>
      <c r="J12" s="181">
        <f t="shared" si="3"/>
        <v>1</v>
      </c>
      <c r="K12" s="171">
        <f t="shared" si="4"/>
        <v>0</v>
      </c>
      <c r="L12" s="101"/>
      <c r="M12" s="27"/>
    </row>
    <row r="13" spans="1:13" x14ac:dyDescent="0.2">
      <c r="A13" s="109" t="s">
        <v>197</v>
      </c>
      <c r="B13" s="135">
        <f t="shared" si="0"/>
        <v>1</v>
      </c>
      <c r="C13" s="54"/>
      <c r="D13" s="55"/>
      <c r="E13" s="55"/>
      <c r="F13" s="56"/>
      <c r="G13" s="137">
        <f t="shared" si="5"/>
        <v>0</v>
      </c>
      <c r="H13" s="155">
        <f t="shared" si="1"/>
        <v>0</v>
      </c>
      <c r="I13" s="138">
        <f t="shared" si="2"/>
        <v>0</v>
      </c>
      <c r="J13" s="181">
        <f t="shared" si="3"/>
        <v>0</v>
      </c>
      <c r="K13" s="171">
        <f t="shared" si="4"/>
        <v>0</v>
      </c>
      <c r="L13" s="101"/>
      <c r="M13" s="27"/>
    </row>
    <row r="14" spans="1:13" x14ac:dyDescent="0.2">
      <c r="A14" s="109" t="s">
        <v>198</v>
      </c>
      <c r="B14" s="135">
        <f t="shared" si="0"/>
        <v>2</v>
      </c>
      <c r="C14" s="54"/>
      <c r="D14" s="55"/>
      <c r="E14" s="55"/>
      <c r="F14" s="56"/>
      <c r="G14" s="137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0</v>
      </c>
      <c r="K14" s="171">
        <f t="shared" si="4"/>
        <v>0</v>
      </c>
      <c r="L14" s="101"/>
      <c r="M14" s="27"/>
    </row>
    <row r="15" spans="1:13" x14ac:dyDescent="0.2">
      <c r="A15" s="109" t="s">
        <v>199</v>
      </c>
      <c r="B15" s="135">
        <f t="shared" si="0"/>
        <v>3</v>
      </c>
      <c r="C15" s="54"/>
      <c r="D15" s="55"/>
      <c r="E15" s="55"/>
      <c r="F15" s="56"/>
      <c r="G15" s="137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0</v>
      </c>
      <c r="K15" s="171">
        <f t="shared" si="4"/>
        <v>0</v>
      </c>
      <c r="L15" s="112"/>
      <c r="M15" s="27"/>
    </row>
    <row r="16" spans="1:13" x14ac:dyDescent="0.2">
      <c r="A16" s="109" t="s">
        <v>200</v>
      </c>
      <c r="B16" s="135">
        <f t="shared" si="0"/>
        <v>4</v>
      </c>
      <c r="C16" s="54"/>
      <c r="D16" s="55"/>
      <c r="E16" s="55"/>
      <c r="F16" s="56"/>
      <c r="G16" s="137">
        <f t="shared" si="5"/>
        <v>0</v>
      </c>
      <c r="H16" s="155">
        <f t="shared" si="1"/>
        <v>0</v>
      </c>
      <c r="I16" s="138">
        <f t="shared" si="2"/>
        <v>0</v>
      </c>
      <c r="J16" s="181">
        <f t="shared" si="3"/>
        <v>0</v>
      </c>
      <c r="K16" s="171">
        <f t="shared" si="4"/>
        <v>0</v>
      </c>
      <c r="L16" s="112"/>
      <c r="M16" s="27"/>
    </row>
    <row r="17" spans="1:13" x14ac:dyDescent="0.2">
      <c r="A17" s="109" t="s">
        <v>201</v>
      </c>
      <c r="B17" s="125">
        <f t="shared" si="0"/>
        <v>5</v>
      </c>
      <c r="C17" s="52"/>
      <c r="D17" s="6"/>
      <c r="E17" s="6"/>
      <c r="F17" s="53"/>
      <c r="G17" s="128">
        <f t="shared" si="5"/>
        <v>0</v>
      </c>
      <c r="H17" s="155">
        <f t="shared" si="1"/>
        <v>0</v>
      </c>
      <c r="I17" s="138">
        <f t="shared" si="2"/>
        <v>0</v>
      </c>
      <c r="J17" s="181">
        <f t="shared" si="3"/>
        <v>0</v>
      </c>
      <c r="K17" s="172">
        <f t="shared" si="4"/>
        <v>0</v>
      </c>
      <c r="L17" s="66"/>
      <c r="M17" s="27"/>
    </row>
    <row r="18" spans="1:13" x14ac:dyDescent="0.2">
      <c r="A18" s="85" t="s">
        <v>202</v>
      </c>
      <c r="B18" s="135">
        <f t="shared" si="0"/>
        <v>6</v>
      </c>
      <c r="C18" s="64"/>
      <c r="D18" s="59"/>
      <c r="E18" s="59"/>
      <c r="F18" s="65"/>
      <c r="G18" s="137">
        <f t="shared" si="5"/>
        <v>0</v>
      </c>
      <c r="H18" s="155">
        <f t="shared" si="1"/>
        <v>0</v>
      </c>
      <c r="I18" s="138">
        <f t="shared" si="2"/>
        <v>0</v>
      </c>
      <c r="J18" s="181">
        <f t="shared" si="3"/>
        <v>1</v>
      </c>
      <c r="K18" s="171">
        <f t="shared" si="4"/>
        <v>0</v>
      </c>
      <c r="L18" s="104"/>
      <c r="M18" s="27"/>
    </row>
    <row r="19" spans="1:13" x14ac:dyDescent="0.2">
      <c r="A19" s="85" t="s">
        <v>203</v>
      </c>
      <c r="B19" s="135">
        <f t="shared" si="0"/>
        <v>7</v>
      </c>
      <c r="C19" s="64"/>
      <c r="D19" s="59"/>
      <c r="E19" s="59"/>
      <c r="F19" s="65"/>
      <c r="G19" s="137">
        <f t="shared" si="5"/>
        <v>0</v>
      </c>
      <c r="H19" s="155">
        <f t="shared" si="1"/>
        <v>0</v>
      </c>
      <c r="I19" s="138">
        <f t="shared" si="2"/>
        <v>0</v>
      </c>
      <c r="J19" s="181">
        <f t="shared" si="3"/>
        <v>1</v>
      </c>
      <c r="K19" s="171">
        <f t="shared" si="4"/>
        <v>0</v>
      </c>
      <c r="L19" s="101"/>
      <c r="M19" s="27"/>
    </row>
    <row r="20" spans="1:13" x14ac:dyDescent="0.2">
      <c r="A20" s="109" t="s">
        <v>204</v>
      </c>
      <c r="B20" s="135">
        <f t="shared" si="0"/>
        <v>1</v>
      </c>
      <c r="C20" s="54"/>
      <c r="D20" s="55"/>
      <c r="E20" s="55"/>
      <c r="F20" s="56"/>
      <c r="G20" s="137">
        <f t="shared" si="5"/>
        <v>0</v>
      </c>
      <c r="H20" s="155">
        <f t="shared" si="1"/>
        <v>0</v>
      </c>
      <c r="I20" s="138">
        <f t="shared" si="2"/>
        <v>0</v>
      </c>
      <c r="J20" s="181">
        <f t="shared" si="3"/>
        <v>0</v>
      </c>
      <c r="K20" s="171">
        <f t="shared" si="4"/>
        <v>0</v>
      </c>
      <c r="L20" s="101"/>
      <c r="M20" s="27"/>
    </row>
    <row r="21" spans="1:13" x14ac:dyDescent="0.2">
      <c r="A21" s="109" t="s">
        <v>205</v>
      </c>
      <c r="B21" s="135">
        <f t="shared" si="0"/>
        <v>2</v>
      </c>
      <c r="C21" s="54"/>
      <c r="D21" s="55"/>
      <c r="E21" s="55"/>
      <c r="F21" s="56"/>
      <c r="G21" s="137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0</v>
      </c>
      <c r="K21" s="171">
        <f t="shared" si="4"/>
        <v>0</v>
      </c>
      <c r="L21" s="101"/>
      <c r="M21" s="27"/>
    </row>
    <row r="22" spans="1:13" x14ac:dyDescent="0.2">
      <c r="A22" s="109" t="s">
        <v>206</v>
      </c>
      <c r="B22" s="135">
        <f t="shared" si="0"/>
        <v>3</v>
      </c>
      <c r="C22" s="54"/>
      <c r="D22" s="55"/>
      <c r="E22" s="55"/>
      <c r="F22" s="56"/>
      <c r="G22" s="137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0</v>
      </c>
      <c r="K22" s="171">
        <f t="shared" si="4"/>
        <v>0</v>
      </c>
      <c r="L22" s="112"/>
      <c r="M22" s="27"/>
    </row>
    <row r="23" spans="1:13" x14ac:dyDescent="0.2">
      <c r="A23" s="109" t="s">
        <v>207</v>
      </c>
      <c r="B23" s="135">
        <f t="shared" si="0"/>
        <v>4</v>
      </c>
      <c r="C23" s="54"/>
      <c r="D23" s="55"/>
      <c r="E23" s="55"/>
      <c r="F23" s="56"/>
      <c r="G23" s="137">
        <f t="shared" si="5"/>
        <v>0</v>
      </c>
      <c r="H23" s="155">
        <f t="shared" si="1"/>
        <v>0</v>
      </c>
      <c r="I23" s="138">
        <f t="shared" si="2"/>
        <v>0</v>
      </c>
      <c r="J23" s="181">
        <f t="shared" si="3"/>
        <v>0</v>
      </c>
      <c r="K23" s="171">
        <f t="shared" si="4"/>
        <v>0</v>
      </c>
      <c r="L23" s="112"/>
      <c r="M23" s="27"/>
    </row>
    <row r="24" spans="1:13" x14ac:dyDescent="0.2">
      <c r="A24" s="109" t="s">
        <v>208</v>
      </c>
      <c r="B24" s="125">
        <f t="shared" si="0"/>
        <v>5</v>
      </c>
      <c r="C24" s="52"/>
      <c r="D24" s="6"/>
      <c r="E24" s="6"/>
      <c r="F24" s="53"/>
      <c r="G24" s="128">
        <f t="shared" si="5"/>
        <v>0</v>
      </c>
      <c r="H24" s="155">
        <f t="shared" si="1"/>
        <v>0</v>
      </c>
      <c r="I24" s="138">
        <f t="shared" si="2"/>
        <v>0</v>
      </c>
      <c r="J24" s="181">
        <f t="shared" si="3"/>
        <v>0</v>
      </c>
      <c r="K24" s="172">
        <f t="shared" si="4"/>
        <v>0</v>
      </c>
      <c r="L24" s="66"/>
      <c r="M24" s="27"/>
    </row>
    <row r="25" spans="1:13" x14ac:dyDescent="0.2">
      <c r="A25" s="85" t="s">
        <v>209</v>
      </c>
      <c r="B25" s="135">
        <f t="shared" si="0"/>
        <v>6</v>
      </c>
      <c r="C25" s="64"/>
      <c r="D25" s="59"/>
      <c r="E25" s="59"/>
      <c r="F25" s="65"/>
      <c r="G25" s="137">
        <f t="shared" si="5"/>
        <v>0</v>
      </c>
      <c r="H25" s="155">
        <f t="shared" si="1"/>
        <v>0</v>
      </c>
      <c r="I25" s="138">
        <f t="shared" si="2"/>
        <v>0</v>
      </c>
      <c r="J25" s="181">
        <f t="shared" si="3"/>
        <v>1</v>
      </c>
      <c r="K25" s="171">
        <f t="shared" si="4"/>
        <v>0</v>
      </c>
      <c r="L25" s="104"/>
      <c r="M25" s="27"/>
    </row>
    <row r="26" spans="1:13" x14ac:dyDescent="0.2">
      <c r="A26" s="85" t="s">
        <v>210</v>
      </c>
      <c r="B26" s="135">
        <f t="shared" si="0"/>
        <v>7</v>
      </c>
      <c r="C26" s="64"/>
      <c r="D26" s="59"/>
      <c r="E26" s="59"/>
      <c r="F26" s="65"/>
      <c r="G26" s="137">
        <f t="shared" si="5"/>
        <v>0</v>
      </c>
      <c r="H26" s="155">
        <f t="shared" si="1"/>
        <v>0</v>
      </c>
      <c r="I26" s="138">
        <f t="shared" si="2"/>
        <v>0</v>
      </c>
      <c r="J26" s="181">
        <f t="shared" si="3"/>
        <v>1</v>
      </c>
      <c r="K26" s="171">
        <f t="shared" si="4"/>
        <v>0</v>
      </c>
      <c r="L26" s="101"/>
      <c r="M26" s="27"/>
    </row>
    <row r="27" spans="1:13" x14ac:dyDescent="0.2">
      <c r="A27" s="109" t="s">
        <v>211</v>
      </c>
      <c r="B27" s="135">
        <f t="shared" si="0"/>
        <v>1</v>
      </c>
      <c r="C27" s="54"/>
      <c r="D27" s="55"/>
      <c r="E27" s="55"/>
      <c r="F27" s="56"/>
      <c r="G27" s="137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0</v>
      </c>
      <c r="K27" s="171">
        <f t="shared" si="4"/>
        <v>0</v>
      </c>
      <c r="L27" s="101"/>
      <c r="M27" s="27"/>
    </row>
    <row r="28" spans="1:13" x14ac:dyDescent="0.2">
      <c r="A28" s="109" t="s">
        <v>212</v>
      </c>
      <c r="B28" s="135">
        <f t="shared" si="0"/>
        <v>2</v>
      </c>
      <c r="C28" s="54"/>
      <c r="D28" s="55"/>
      <c r="E28" s="55"/>
      <c r="F28" s="56"/>
      <c r="G28" s="137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0</v>
      </c>
      <c r="K28" s="171">
        <f t="shared" si="4"/>
        <v>0</v>
      </c>
      <c r="L28" s="101"/>
      <c r="M28" s="27"/>
    </row>
    <row r="29" spans="1:13" x14ac:dyDescent="0.2">
      <c r="A29" s="109" t="s">
        <v>213</v>
      </c>
      <c r="B29" s="135">
        <f t="shared" si="0"/>
        <v>3</v>
      </c>
      <c r="C29" s="54"/>
      <c r="D29" s="55"/>
      <c r="E29" s="55"/>
      <c r="F29" s="56"/>
      <c r="G29" s="137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0</v>
      </c>
      <c r="K29" s="171">
        <f t="shared" si="4"/>
        <v>0</v>
      </c>
      <c r="L29" s="112"/>
      <c r="M29" s="27"/>
    </row>
    <row r="30" spans="1:13" x14ac:dyDescent="0.2">
      <c r="A30" s="109" t="s">
        <v>214</v>
      </c>
      <c r="B30" s="135">
        <f t="shared" si="0"/>
        <v>4</v>
      </c>
      <c r="C30" s="54"/>
      <c r="D30" s="55"/>
      <c r="E30" s="55"/>
      <c r="F30" s="56"/>
      <c r="G30" s="137">
        <f t="shared" si="5"/>
        <v>0</v>
      </c>
      <c r="H30" s="155">
        <f t="shared" si="1"/>
        <v>0</v>
      </c>
      <c r="I30" s="138">
        <f t="shared" si="2"/>
        <v>0</v>
      </c>
      <c r="J30" s="181">
        <f t="shared" si="3"/>
        <v>0</v>
      </c>
      <c r="K30" s="171">
        <f t="shared" si="4"/>
        <v>0</v>
      </c>
      <c r="L30" s="112"/>
      <c r="M30" s="27"/>
    </row>
    <row r="31" spans="1:13" x14ac:dyDescent="0.2">
      <c r="A31" s="109" t="s">
        <v>215</v>
      </c>
      <c r="B31" s="125">
        <f t="shared" si="0"/>
        <v>5</v>
      </c>
      <c r="C31" s="52"/>
      <c r="D31" s="6"/>
      <c r="E31" s="6"/>
      <c r="F31" s="53"/>
      <c r="G31" s="128">
        <f t="shared" si="5"/>
        <v>0</v>
      </c>
      <c r="H31" s="155">
        <f t="shared" si="1"/>
        <v>0</v>
      </c>
      <c r="I31" s="138">
        <f t="shared" si="2"/>
        <v>0</v>
      </c>
      <c r="J31" s="181">
        <f t="shared" si="3"/>
        <v>0</v>
      </c>
      <c r="K31" s="172">
        <f t="shared" si="4"/>
        <v>0</v>
      </c>
      <c r="L31" s="66"/>
      <c r="M31" s="27"/>
    </row>
    <row r="32" spans="1:13" x14ac:dyDescent="0.2">
      <c r="A32" s="85" t="s">
        <v>216</v>
      </c>
      <c r="B32" s="135">
        <f t="shared" si="0"/>
        <v>6</v>
      </c>
      <c r="C32" s="64"/>
      <c r="D32" s="59"/>
      <c r="E32" s="59"/>
      <c r="F32" s="65"/>
      <c r="G32" s="137">
        <f t="shared" si="5"/>
        <v>0</v>
      </c>
      <c r="H32" s="155">
        <f t="shared" si="1"/>
        <v>0</v>
      </c>
      <c r="I32" s="138">
        <f t="shared" si="2"/>
        <v>0</v>
      </c>
      <c r="J32" s="181">
        <f t="shared" si="3"/>
        <v>1</v>
      </c>
      <c r="K32" s="171">
        <f t="shared" si="4"/>
        <v>0</v>
      </c>
      <c r="L32" s="104"/>
      <c r="M32" s="27"/>
    </row>
    <row r="33" spans="1:13" x14ac:dyDescent="0.2">
      <c r="A33" s="85" t="s">
        <v>217</v>
      </c>
      <c r="B33" s="135">
        <f t="shared" si="0"/>
        <v>7</v>
      </c>
      <c r="C33" s="64"/>
      <c r="D33" s="59"/>
      <c r="E33" s="59"/>
      <c r="F33" s="65"/>
      <c r="G33" s="137">
        <f t="shared" si="5"/>
        <v>0</v>
      </c>
      <c r="H33" s="155">
        <f t="shared" si="1"/>
        <v>0</v>
      </c>
      <c r="I33" s="138">
        <f t="shared" si="2"/>
        <v>0</v>
      </c>
      <c r="J33" s="181">
        <f t="shared" si="3"/>
        <v>1</v>
      </c>
      <c r="K33" s="171">
        <f t="shared" si="4"/>
        <v>0</v>
      </c>
      <c r="L33" s="101"/>
      <c r="M33" s="27"/>
    </row>
    <row r="34" spans="1:13" x14ac:dyDescent="0.2">
      <c r="A34" s="109" t="s">
        <v>218</v>
      </c>
      <c r="B34" s="135">
        <f t="shared" si="0"/>
        <v>1</v>
      </c>
      <c r="C34" s="54"/>
      <c r="D34" s="55"/>
      <c r="E34" s="55"/>
      <c r="F34" s="56"/>
      <c r="G34" s="137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0</v>
      </c>
      <c r="K34" s="171">
        <f t="shared" si="4"/>
        <v>0</v>
      </c>
      <c r="L34" s="101"/>
      <c r="M34" s="27"/>
    </row>
    <row r="35" spans="1:13" x14ac:dyDescent="0.2">
      <c r="A35" s="109" t="s">
        <v>219</v>
      </c>
      <c r="B35" s="135">
        <f t="shared" si="0"/>
        <v>2</v>
      </c>
      <c r="C35" s="54"/>
      <c r="D35" s="55"/>
      <c r="E35" s="55"/>
      <c r="F35" s="56"/>
      <c r="G35" s="137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0</v>
      </c>
      <c r="K35" s="171">
        <f t="shared" si="4"/>
        <v>0</v>
      </c>
      <c r="L35" s="66"/>
      <c r="M35" s="27"/>
    </row>
    <row r="36" spans="1:13" ht="13.5" thickBot="1" x14ac:dyDescent="0.25">
      <c r="A36" s="132"/>
      <c r="B36" s="125">
        <f t="shared" si="0"/>
        <v>6</v>
      </c>
      <c r="C36" s="127"/>
      <c r="D36" s="121"/>
      <c r="E36" s="121"/>
      <c r="F36" s="121"/>
      <c r="G36" s="128">
        <f t="shared" si="5"/>
        <v>0</v>
      </c>
      <c r="H36" s="155">
        <f t="shared" si="1"/>
        <v>0</v>
      </c>
      <c r="I36" s="138">
        <f t="shared" si="2"/>
        <v>0</v>
      </c>
      <c r="J36" s="187">
        <f t="shared" si="3"/>
        <v>1</v>
      </c>
      <c r="K36" s="193">
        <f t="shared" si="4"/>
        <v>0</v>
      </c>
      <c r="L36" s="189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35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7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4.7109375" style="1" customWidth="1"/>
    <col min="5" max="7" width="14.7109375" customWidth="1"/>
    <col min="8" max="8" width="15.85546875" customWidth="1"/>
    <col min="9" max="11" width="14.710937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Principale'!F13</f>
        <v>Luglio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111" t="s">
        <v>220</v>
      </c>
      <c r="B6" s="135">
        <f t="shared" ref="B6:B36" si="0">WEEKDAY(A6,2)</f>
        <v>3</v>
      </c>
      <c r="C6" s="86"/>
      <c r="D6" s="55"/>
      <c r="E6" s="55"/>
      <c r="F6" s="56"/>
      <c r="G6" s="137">
        <f>IF((D6-C6)+(F6-E6)=0,0,(D6-C6)+(F6-E6))</f>
        <v>0</v>
      </c>
      <c r="H6" s="155">
        <f t="shared" ref="H6:H36" si="1">INT(K6*(HOUR(OrarioDiLavoro)/2))</f>
        <v>0</v>
      </c>
      <c r="I6" s="138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0</v>
      </c>
      <c r="K6" s="171">
        <f t="shared" ref="K6:K39" si="4">G6</f>
        <v>0</v>
      </c>
      <c r="L6" s="101"/>
      <c r="M6" s="27"/>
    </row>
    <row r="7" spans="1:13" x14ac:dyDescent="0.2">
      <c r="A7" s="109" t="s">
        <v>221</v>
      </c>
      <c r="B7" s="135">
        <f t="shared" si="0"/>
        <v>4</v>
      </c>
      <c r="C7" s="54"/>
      <c r="D7" s="55"/>
      <c r="E7" s="55"/>
      <c r="F7" s="56"/>
      <c r="G7" s="137">
        <f t="shared" ref="G7:G36" si="5">(D7-C7)+(F7-E7)</f>
        <v>0</v>
      </c>
      <c r="H7" s="155">
        <f t="shared" si="1"/>
        <v>0</v>
      </c>
      <c r="I7" s="138">
        <f t="shared" si="2"/>
        <v>0</v>
      </c>
      <c r="J7" s="181">
        <f t="shared" si="3"/>
        <v>0</v>
      </c>
      <c r="K7" s="171">
        <f t="shared" si="4"/>
        <v>0</v>
      </c>
      <c r="L7" s="112"/>
      <c r="M7" s="27"/>
    </row>
    <row r="8" spans="1:13" x14ac:dyDescent="0.2">
      <c r="A8" s="109" t="s">
        <v>222</v>
      </c>
      <c r="B8" s="125">
        <f t="shared" si="0"/>
        <v>5</v>
      </c>
      <c r="C8" s="52"/>
      <c r="D8" s="6"/>
      <c r="E8" s="6"/>
      <c r="F8" s="53"/>
      <c r="G8" s="128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0</v>
      </c>
      <c r="K8" s="172">
        <f t="shared" si="4"/>
        <v>0</v>
      </c>
      <c r="L8" s="113"/>
      <c r="M8" s="27"/>
    </row>
    <row r="9" spans="1:13" x14ac:dyDescent="0.2">
      <c r="A9" s="85" t="s">
        <v>223</v>
      </c>
      <c r="B9" s="135">
        <f t="shared" si="0"/>
        <v>6</v>
      </c>
      <c r="C9" s="64"/>
      <c r="D9" s="59"/>
      <c r="E9" s="59"/>
      <c r="F9" s="65"/>
      <c r="G9" s="137">
        <f t="shared" si="5"/>
        <v>0</v>
      </c>
      <c r="H9" s="155">
        <f t="shared" si="1"/>
        <v>0</v>
      </c>
      <c r="I9" s="138">
        <f t="shared" si="2"/>
        <v>0</v>
      </c>
      <c r="J9" s="181">
        <f t="shared" si="3"/>
        <v>1</v>
      </c>
      <c r="K9" s="171">
        <f t="shared" si="4"/>
        <v>0</v>
      </c>
      <c r="L9" s="104"/>
      <c r="M9" s="27"/>
    </row>
    <row r="10" spans="1:13" x14ac:dyDescent="0.2">
      <c r="A10" s="85" t="s">
        <v>224</v>
      </c>
      <c r="B10" s="135">
        <f t="shared" si="0"/>
        <v>7</v>
      </c>
      <c r="C10" s="64"/>
      <c r="D10" s="59"/>
      <c r="E10" s="59"/>
      <c r="F10" s="65"/>
      <c r="G10" s="137">
        <f t="shared" si="5"/>
        <v>0</v>
      </c>
      <c r="H10" s="155">
        <f t="shared" si="1"/>
        <v>0</v>
      </c>
      <c r="I10" s="138">
        <f t="shared" si="2"/>
        <v>0</v>
      </c>
      <c r="J10" s="181">
        <f t="shared" si="3"/>
        <v>1</v>
      </c>
      <c r="K10" s="171">
        <f t="shared" si="4"/>
        <v>0</v>
      </c>
      <c r="L10" s="101"/>
      <c r="M10" s="27"/>
    </row>
    <row r="11" spans="1:13" x14ac:dyDescent="0.2">
      <c r="A11" s="109" t="s">
        <v>225</v>
      </c>
      <c r="B11" s="135">
        <f t="shared" si="0"/>
        <v>1</v>
      </c>
      <c r="C11" s="54"/>
      <c r="D11" s="55"/>
      <c r="E11" s="55"/>
      <c r="F11" s="56"/>
      <c r="G11" s="137">
        <f t="shared" si="5"/>
        <v>0</v>
      </c>
      <c r="H11" s="155">
        <f t="shared" si="1"/>
        <v>0</v>
      </c>
      <c r="I11" s="138">
        <f t="shared" si="2"/>
        <v>0</v>
      </c>
      <c r="J11" s="181">
        <f t="shared" si="3"/>
        <v>0</v>
      </c>
      <c r="K11" s="171">
        <f t="shared" si="4"/>
        <v>0</v>
      </c>
      <c r="L11" s="101"/>
      <c r="M11" s="27"/>
    </row>
    <row r="12" spans="1:13" x14ac:dyDescent="0.2">
      <c r="A12" s="109" t="s">
        <v>226</v>
      </c>
      <c r="B12" s="135">
        <f t="shared" si="0"/>
        <v>2</v>
      </c>
      <c r="C12" s="54"/>
      <c r="D12" s="55"/>
      <c r="E12" s="55"/>
      <c r="F12" s="56"/>
      <c r="G12" s="137">
        <f t="shared" si="5"/>
        <v>0</v>
      </c>
      <c r="H12" s="155">
        <f t="shared" si="1"/>
        <v>0</v>
      </c>
      <c r="I12" s="138">
        <f t="shared" si="2"/>
        <v>0</v>
      </c>
      <c r="J12" s="181">
        <f t="shared" si="3"/>
        <v>0</v>
      </c>
      <c r="K12" s="171">
        <f t="shared" si="4"/>
        <v>0</v>
      </c>
      <c r="L12" s="101"/>
      <c r="M12" s="27"/>
    </row>
    <row r="13" spans="1:13" x14ac:dyDescent="0.2">
      <c r="A13" s="109" t="s">
        <v>227</v>
      </c>
      <c r="B13" s="135">
        <f t="shared" si="0"/>
        <v>3</v>
      </c>
      <c r="C13" s="54"/>
      <c r="D13" s="55"/>
      <c r="E13" s="55"/>
      <c r="F13" s="56"/>
      <c r="G13" s="137">
        <f t="shared" si="5"/>
        <v>0</v>
      </c>
      <c r="H13" s="155">
        <f t="shared" si="1"/>
        <v>0</v>
      </c>
      <c r="I13" s="138">
        <f t="shared" si="2"/>
        <v>0</v>
      </c>
      <c r="J13" s="181">
        <f t="shared" si="3"/>
        <v>0</v>
      </c>
      <c r="K13" s="171">
        <f t="shared" si="4"/>
        <v>0</v>
      </c>
      <c r="L13" s="101"/>
      <c r="M13" s="27"/>
    </row>
    <row r="14" spans="1:13" x14ac:dyDescent="0.2">
      <c r="A14" s="109" t="s">
        <v>228</v>
      </c>
      <c r="B14" s="135">
        <f t="shared" si="0"/>
        <v>4</v>
      </c>
      <c r="C14" s="54"/>
      <c r="D14" s="55"/>
      <c r="E14" s="55"/>
      <c r="F14" s="56"/>
      <c r="G14" s="137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0</v>
      </c>
      <c r="K14" s="171">
        <f t="shared" si="4"/>
        <v>0</v>
      </c>
      <c r="L14" s="112"/>
      <c r="M14" s="27"/>
    </row>
    <row r="15" spans="1:13" x14ac:dyDescent="0.2">
      <c r="A15" s="109" t="s">
        <v>229</v>
      </c>
      <c r="B15" s="125">
        <f t="shared" si="0"/>
        <v>5</v>
      </c>
      <c r="C15" s="52"/>
      <c r="D15" s="6"/>
      <c r="E15" s="6"/>
      <c r="F15" s="53"/>
      <c r="G15" s="128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0</v>
      </c>
      <c r="K15" s="172">
        <f t="shared" si="4"/>
        <v>0</v>
      </c>
      <c r="L15" s="113"/>
      <c r="M15" s="27"/>
    </row>
    <row r="16" spans="1:13" x14ac:dyDescent="0.2">
      <c r="A16" s="85" t="s">
        <v>230</v>
      </c>
      <c r="B16" s="135">
        <f t="shared" si="0"/>
        <v>6</v>
      </c>
      <c r="C16" s="64"/>
      <c r="D16" s="59"/>
      <c r="E16" s="59"/>
      <c r="F16" s="65"/>
      <c r="G16" s="137">
        <f t="shared" si="5"/>
        <v>0</v>
      </c>
      <c r="H16" s="155">
        <f t="shared" si="1"/>
        <v>0</v>
      </c>
      <c r="I16" s="138">
        <f t="shared" si="2"/>
        <v>0</v>
      </c>
      <c r="J16" s="181">
        <f t="shared" si="3"/>
        <v>1</v>
      </c>
      <c r="K16" s="171">
        <f t="shared" si="4"/>
        <v>0</v>
      </c>
      <c r="L16" s="104"/>
      <c r="M16" s="27"/>
    </row>
    <row r="17" spans="1:13" x14ac:dyDescent="0.2">
      <c r="A17" s="85" t="s">
        <v>231</v>
      </c>
      <c r="B17" s="135">
        <f t="shared" si="0"/>
        <v>7</v>
      </c>
      <c r="C17" s="64"/>
      <c r="D17" s="59"/>
      <c r="E17" s="59"/>
      <c r="F17" s="65"/>
      <c r="G17" s="137">
        <f t="shared" si="5"/>
        <v>0</v>
      </c>
      <c r="H17" s="155">
        <f t="shared" si="1"/>
        <v>0</v>
      </c>
      <c r="I17" s="138">
        <f t="shared" si="2"/>
        <v>0</v>
      </c>
      <c r="J17" s="181">
        <f t="shared" si="3"/>
        <v>1</v>
      </c>
      <c r="K17" s="171">
        <f t="shared" si="4"/>
        <v>0</v>
      </c>
      <c r="L17" s="101"/>
      <c r="M17" s="27"/>
    </row>
    <row r="18" spans="1:13" x14ac:dyDescent="0.2">
      <c r="A18" s="109" t="s">
        <v>232</v>
      </c>
      <c r="B18" s="135">
        <f t="shared" si="0"/>
        <v>1</v>
      </c>
      <c r="C18" s="54"/>
      <c r="D18" s="55"/>
      <c r="E18" s="55"/>
      <c r="F18" s="56"/>
      <c r="G18" s="137">
        <f t="shared" si="5"/>
        <v>0</v>
      </c>
      <c r="H18" s="155">
        <f t="shared" si="1"/>
        <v>0</v>
      </c>
      <c r="I18" s="138">
        <f t="shared" si="2"/>
        <v>0</v>
      </c>
      <c r="J18" s="181">
        <f t="shared" si="3"/>
        <v>0</v>
      </c>
      <c r="K18" s="171">
        <f t="shared" si="4"/>
        <v>0</v>
      </c>
      <c r="L18" s="101"/>
      <c r="M18" s="27"/>
    </row>
    <row r="19" spans="1:13" x14ac:dyDescent="0.2">
      <c r="A19" s="109" t="s">
        <v>233</v>
      </c>
      <c r="B19" s="135">
        <f t="shared" si="0"/>
        <v>2</v>
      </c>
      <c r="C19" s="54"/>
      <c r="D19" s="55"/>
      <c r="E19" s="55"/>
      <c r="F19" s="56"/>
      <c r="G19" s="137">
        <f t="shared" si="5"/>
        <v>0</v>
      </c>
      <c r="H19" s="155">
        <f t="shared" si="1"/>
        <v>0</v>
      </c>
      <c r="I19" s="138">
        <f t="shared" si="2"/>
        <v>0</v>
      </c>
      <c r="J19" s="181">
        <f t="shared" si="3"/>
        <v>0</v>
      </c>
      <c r="K19" s="171">
        <f t="shared" si="4"/>
        <v>0</v>
      </c>
      <c r="L19" s="101"/>
      <c r="M19" s="27"/>
    </row>
    <row r="20" spans="1:13" x14ac:dyDescent="0.2">
      <c r="A20" s="109" t="s">
        <v>234</v>
      </c>
      <c r="B20" s="135">
        <f t="shared" si="0"/>
        <v>3</v>
      </c>
      <c r="C20" s="54"/>
      <c r="D20" s="55"/>
      <c r="E20" s="55"/>
      <c r="F20" s="56"/>
      <c r="G20" s="137">
        <f t="shared" si="5"/>
        <v>0</v>
      </c>
      <c r="H20" s="155">
        <f t="shared" si="1"/>
        <v>0</v>
      </c>
      <c r="I20" s="138">
        <f t="shared" si="2"/>
        <v>0</v>
      </c>
      <c r="J20" s="181">
        <f t="shared" si="3"/>
        <v>0</v>
      </c>
      <c r="K20" s="171">
        <f t="shared" si="4"/>
        <v>0</v>
      </c>
      <c r="L20" s="101"/>
      <c r="M20" s="27"/>
    </row>
    <row r="21" spans="1:13" x14ac:dyDescent="0.2">
      <c r="A21" s="109" t="s">
        <v>235</v>
      </c>
      <c r="B21" s="135">
        <f t="shared" si="0"/>
        <v>4</v>
      </c>
      <c r="C21" s="54"/>
      <c r="D21" s="55"/>
      <c r="E21" s="55"/>
      <c r="F21" s="56"/>
      <c r="G21" s="137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0</v>
      </c>
      <c r="K21" s="171">
        <f t="shared" si="4"/>
        <v>0</v>
      </c>
      <c r="L21" s="112"/>
      <c r="M21" s="27"/>
    </row>
    <row r="22" spans="1:13" x14ac:dyDescent="0.2">
      <c r="A22" s="109" t="s">
        <v>236</v>
      </c>
      <c r="B22" s="125">
        <f t="shared" si="0"/>
        <v>5</v>
      </c>
      <c r="C22" s="52"/>
      <c r="D22" s="6"/>
      <c r="E22" s="6"/>
      <c r="F22" s="53"/>
      <c r="G22" s="128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0</v>
      </c>
      <c r="K22" s="172">
        <f t="shared" si="4"/>
        <v>0</v>
      </c>
      <c r="L22" s="113"/>
      <c r="M22" s="27"/>
    </row>
    <row r="23" spans="1:13" x14ac:dyDescent="0.2">
      <c r="A23" s="85" t="s">
        <v>237</v>
      </c>
      <c r="B23" s="135">
        <f t="shared" si="0"/>
        <v>6</v>
      </c>
      <c r="C23" s="64"/>
      <c r="D23" s="59"/>
      <c r="E23" s="59"/>
      <c r="F23" s="65"/>
      <c r="G23" s="137">
        <f t="shared" si="5"/>
        <v>0</v>
      </c>
      <c r="H23" s="155">
        <f t="shared" si="1"/>
        <v>0</v>
      </c>
      <c r="I23" s="138">
        <f t="shared" si="2"/>
        <v>0</v>
      </c>
      <c r="J23" s="181">
        <f t="shared" si="3"/>
        <v>1</v>
      </c>
      <c r="K23" s="171">
        <f t="shared" si="4"/>
        <v>0</v>
      </c>
      <c r="L23" s="104"/>
      <c r="M23" s="27"/>
    </row>
    <row r="24" spans="1:13" x14ac:dyDescent="0.2">
      <c r="A24" s="85" t="s">
        <v>238</v>
      </c>
      <c r="B24" s="135">
        <f t="shared" si="0"/>
        <v>7</v>
      </c>
      <c r="C24" s="64"/>
      <c r="D24" s="59"/>
      <c r="E24" s="59"/>
      <c r="F24" s="65"/>
      <c r="G24" s="137">
        <f t="shared" si="5"/>
        <v>0</v>
      </c>
      <c r="H24" s="155">
        <f t="shared" si="1"/>
        <v>0</v>
      </c>
      <c r="I24" s="138">
        <f t="shared" si="2"/>
        <v>0</v>
      </c>
      <c r="J24" s="181">
        <f t="shared" si="3"/>
        <v>1</v>
      </c>
      <c r="K24" s="171">
        <f t="shared" si="4"/>
        <v>0</v>
      </c>
      <c r="L24" s="101"/>
      <c r="M24" s="27"/>
    </row>
    <row r="25" spans="1:13" x14ac:dyDescent="0.2">
      <c r="A25" s="109" t="s">
        <v>239</v>
      </c>
      <c r="B25" s="135">
        <f t="shared" si="0"/>
        <v>1</v>
      </c>
      <c r="C25" s="54"/>
      <c r="D25" s="55"/>
      <c r="E25" s="55"/>
      <c r="F25" s="56"/>
      <c r="G25" s="137">
        <f t="shared" si="5"/>
        <v>0</v>
      </c>
      <c r="H25" s="155">
        <f t="shared" si="1"/>
        <v>0</v>
      </c>
      <c r="I25" s="138">
        <f t="shared" si="2"/>
        <v>0</v>
      </c>
      <c r="J25" s="181">
        <f t="shared" si="3"/>
        <v>0</v>
      </c>
      <c r="K25" s="171">
        <f t="shared" si="4"/>
        <v>0</v>
      </c>
      <c r="L25" s="101"/>
      <c r="M25" s="27"/>
    </row>
    <row r="26" spans="1:13" x14ac:dyDescent="0.2">
      <c r="A26" s="109" t="s">
        <v>240</v>
      </c>
      <c r="B26" s="135">
        <f t="shared" si="0"/>
        <v>2</v>
      </c>
      <c r="C26" s="54"/>
      <c r="D26" s="55"/>
      <c r="E26" s="55"/>
      <c r="F26" s="56"/>
      <c r="G26" s="137">
        <f t="shared" si="5"/>
        <v>0</v>
      </c>
      <c r="H26" s="155">
        <f t="shared" si="1"/>
        <v>0</v>
      </c>
      <c r="I26" s="138">
        <f t="shared" si="2"/>
        <v>0</v>
      </c>
      <c r="J26" s="181">
        <f t="shared" si="3"/>
        <v>0</v>
      </c>
      <c r="K26" s="171">
        <f t="shared" si="4"/>
        <v>0</v>
      </c>
      <c r="L26" s="101"/>
      <c r="M26" s="27"/>
    </row>
    <row r="27" spans="1:13" x14ac:dyDescent="0.2">
      <c r="A27" s="109" t="s">
        <v>241</v>
      </c>
      <c r="B27" s="135">
        <f t="shared" si="0"/>
        <v>3</v>
      </c>
      <c r="C27" s="54"/>
      <c r="D27" s="55"/>
      <c r="E27" s="55"/>
      <c r="F27" s="56"/>
      <c r="G27" s="137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0</v>
      </c>
      <c r="K27" s="171">
        <f t="shared" si="4"/>
        <v>0</v>
      </c>
      <c r="L27" s="101"/>
      <c r="M27" s="27"/>
    </row>
    <row r="28" spans="1:13" x14ac:dyDescent="0.2">
      <c r="A28" s="109" t="s">
        <v>242</v>
      </c>
      <c r="B28" s="135">
        <f t="shared" si="0"/>
        <v>4</v>
      </c>
      <c r="C28" s="54"/>
      <c r="D28" s="55"/>
      <c r="E28" s="55"/>
      <c r="F28" s="56"/>
      <c r="G28" s="137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0</v>
      </c>
      <c r="K28" s="171">
        <f t="shared" si="4"/>
        <v>0</v>
      </c>
      <c r="L28" s="112"/>
      <c r="M28" s="27"/>
    </row>
    <row r="29" spans="1:13" x14ac:dyDescent="0.2">
      <c r="A29" s="109" t="s">
        <v>243</v>
      </c>
      <c r="B29" s="125">
        <f t="shared" si="0"/>
        <v>5</v>
      </c>
      <c r="C29" s="52"/>
      <c r="D29" s="6"/>
      <c r="E29" s="6"/>
      <c r="F29" s="53"/>
      <c r="G29" s="128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0</v>
      </c>
      <c r="K29" s="172">
        <f t="shared" si="4"/>
        <v>0</v>
      </c>
      <c r="L29" s="113"/>
      <c r="M29" s="27"/>
    </row>
    <row r="30" spans="1:13" x14ac:dyDescent="0.2">
      <c r="A30" s="85" t="s">
        <v>244</v>
      </c>
      <c r="B30" s="135">
        <f t="shared" si="0"/>
        <v>6</v>
      </c>
      <c r="C30" s="64"/>
      <c r="D30" s="59"/>
      <c r="E30" s="59"/>
      <c r="F30" s="65"/>
      <c r="G30" s="137">
        <f t="shared" si="5"/>
        <v>0</v>
      </c>
      <c r="H30" s="155">
        <f t="shared" si="1"/>
        <v>0</v>
      </c>
      <c r="I30" s="138">
        <f t="shared" si="2"/>
        <v>0</v>
      </c>
      <c r="J30" s="181">
        <f t="shared" si="3"/>
        <v>1</v>
      </c>
      <c r="K30" s="171">
        <f t="shared" si="4"/>
        <v>0</v>
      </c>
      <c r="L30" s="104"/>
      <c r="M30" s="27"/>
    </row>
    <row r="31" spans="1:13" x14ac:dyDescent="0.2">
      <c r="A31" s="85" t="s">
        <v>245</v>
      </c>
      <c r="B31" s="135">
        <f t="shared" si="0"/>
        <v>7</v>
      </c>
      <c r="C31" s="64"/>
      <c r="D31" s="59"/>
      <c r="E31" s="59"/>
      <c r="F31" s="65"/>
      <c r="G31" s="137">
        <f t="shared" si="5"/>
        <v>0</v>
      </c>
      <c r="H31" s="155">
        <f t="shared" si="1"/>
        <v>0</v>
      </c>
      <c r="I31" s="138">
        <f t="shared" si="2"/>
        <v>0</v>
      </c>
      <c r="J31" s="181">
        <f t="shared" si="3"/>
        <v>1</v>
      </c>
      <c r="K31" s="171">
        <f t="shared" si="4"/>
        <v>0</v>
      </c>
      <c r="L31" s="101"/>
      <c r="M31" s="27"/>
    </row>
    <row r="32" spans="1:13" x14ac:dyDescent="0.2">
      <c r="A32" s="109" t="s">
        <v>246</v>
      </c>
      <c r="B32" s="135">
        <f t="shared" si="0"/>
        <v>1</v>
      </c>
      <c r="C32" s="54"/>
      <c r="D32" s="55"/>
      <c r="E32" s="55"/>
      <c r="F32" s="56"/>
      <c r="G32" s="137">
        <f t="shared" si="5"/>
        <v>0</v>
      </c>
      <c r="H32" s="155">
        <f t="shared" si="1"/>
        <v>0</v>
      </c>
      <c r="I32" s="138">
        <f t="shared" si="2"/>
        <v>0</v>
      </c>
      <c r="J32" s="181">
        <f t="shared" si="3"/>
        <v>0</v>
      </c>
      <c r="K32" s="171">
        <f t="shared" si="4"/>
        <v>0</v>
      </c>
      <c r="L32" s="101"/>
      <c r="M32" s="27"/>
    </row>
    <row r="33" spans="1:13" x14ac:dyDescent="0.2">
      <c r="A33" s="109" t="s">
        <v>247</v>
      </c>
      <c r="B33" s="135">
        <f t="shared" si="0"/>
        <v>2</v>
      </c>
      <c r="C33" s="54"/>
      <c r="D33" s="55"/>
      <c r="E33" s="55"/>
      <c r="F33" s="56"/>
      <c r="G33" s="137">
        <f t="shared" si="5"/>
        <v>0</v>
      </c>
      <c r="H33" s="155">
        <f t="shared" si="1"/>
        <v>0</v>
      </c>
      <c r="I33" s="138">
        <f t="shared" si="2"/>
        <v>0</v>
      </c>
      <c r="J33" s="181">
        <f t="shared" si="3"/>
        <v>0</v>
      </c>
      <c r="K33" s="171">
        <f t="shared" si="4"/>
        <v>0</v>
      </c>
      <c r="L33" s="101"/>
      <c r="M33" s="27"/>
    </row>
    <row r="34" spans="1:13" x14ac:dyDescent="0.2">
      <c r="A34" s="109" t="s">
        <v>248</v>
      </c>
      <c r="B34" s="135">
        <f t="shared" si="0"/>
        <v>3</v>
      </c>
      <c r="C34" s="54"/>
      <c r="D34" s="55"/>
      <c r="E34" s="55"/>
      <c r="F34" s="56"/>
      <c r="G34" s="137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0</v>
      </c>
      <c r="K34" s="171">
        <f t="shared" si="4"/>
        <v>0</v>
      </c>
      <c r="L34" s="101"/>
      <c r="M34" s="27"/>
    </row>
    <row r="35" spans="1:13" x14ac:dyDescent="0.2">
      <c r="A35" s="109" t="s">
        <v>249</v>
      </c>
      <c r="B35" s="135">
        <f t="shared" si="0"/>
        <v>4</v>
      </c>
      <c r="C35" s="54"/>
      <c r="D35" s="55"/>
      <c r="E35" s="55"/>
      <c r="F35" s="56"/>
      <c r="G35" s="137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0</v>
      </c>
      <c r="K35" s="171">
        <f t="shared" si="4"/>
        <v>0</v>
      </c>
      <c r="L35" s="112"/>
      <c r="M35" s="27"/>
    </row>
    <row r="36" spans="1:13" ht="13.5" thickBot="1" x14ac:dyDescent="0.25">
      <c r="A36" s="110" t="s">
        <v>250</v>
      </c>
      <c r="B36" s="125">
        <f t="shared" si="0"/>
        <v>5</v>
      </c>
      <c r="C36" s="57"/>
      <c r="D36" s="6"/>
      <c r="E36" s="6"/>
      <c r="F36" s="53"/>
      <c r="G36" s="128">
        <f t="shared" si="5"/>
        <v>0</v>
      </c>
      <c r="H36" s="155">
        <f t="shared" si="1"/>
        <v>0</v>
      </c>
      <c r="I36" s="138">
        <f t="shared" si="2"/>
        <v>0</v>
      </c>
      <c r="J36" s="187">
        <f t="shared" si="3"/>
        <v>0</v>
      </c>
      <c r="K36" s="182">
        <f t="shared" si="4"/>
        <v>0</v>
      </c>
      <c r="L36" s="113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163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7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M215"/>
  <sheetViews>
    <sheetView workbookViewId="0">
      <selection activeCell="C6" sqref="C6"/>
    </sheetView>
  </sheetViews>
  <sheetFormatPr defaultRowHeight="12.75" x14ac:dyDescent="0.2"/>
  <cols>
    <col min="1" max="1" width="10.140625" style="2" bestFit="1" customWidth="1"/>
    <col min="2" max="2" width="2" style="2" hidden="1" customWidth="1"/>
    <col min="3" max="4" width="15.7109375" style="1" customWidth="1"/>
    <col min="5" max="7" width="15.7109375" customWidth="1"/>
    <col min="8" max="8" width="15.85546875" customWidth="1"/>
    <col min="9" max="11" width="15.7109375" customWidth="1"/>
    <col min="12" max="12" width="56.140625" customWidth="1"/>
  </cols>
  <sheetData>
    <row r="1" spans="1:13" ht="22.5" x14ac:dyDescent="0.3">
      <c r="A1" s="7"/>
      <c r="B1" s="39"/>
      <c r="C1" s="208" t="str">
        <f>Gennaio!C1</f>
        <v>Prospetto di lavoro:</v>
      </c>
      <c r="D1" s="208"/>
      <c r="E1" s="208"/>
      <c r="F1" s="208"/>
      <c r="G1" s="208"/>
      <c r="H1" s="160"/>
      <c r="I1" s="9"/>
      <c r="J1" s="9"/>
      <c r="K1" s="9"/>
      <c r="L1" s="76" t="str">
        <f>'Menù Principale'!F3</f>
        <v>Il tuo nome</v>
      </c>
      <c r="M1" s="3"/>
    </row>
    <row r="2" spans="1:13" ht="21" thickBot="1" x14ac:dyDescent="0.35">
      <c r="A2" s="8"/>
      <c r="B2" s="40"/>
      <c r="C2" s="10"/>
      <c r="D2" s="10"/>
      <c r="E2" s="10"/>
      <c r="F2" s="11" t="s">
        <v>7</v>
      </c>
      <c r="G2" s="13" t="str">
        <f>'Menù Principale'!F14</f>
        <v>Agosto</v>
      </c>
      <c r="H2" s="13"/>
      <c r="I2" s="13"/>
      <c r="J2" s="13"/>
      <c r="K2" s="13"/>
      <c r="L2" s="12"/>
      <c r="M2" s="3"/>
    </row>
    <row r="3" spans="1:13" ht="13.5" thickBot="1" x14ac:dyDescent="0.25">
      <c r="A3" s="16"/>
      <c r="B3" s="41"/>
      <c r="C3" s="211"/>
      <c r="D3" s="211"/>
      <c r="E3" s="200" t="s">
        <v>34</v>
      </c>
      <c r="F3" s="17"/>
      <c r="G3" s="4">
        <f>OrarioGiornaliero</f>
        <v>0.33333333333333331</v>
      </c>
      <c r="H3" s="14"/>
      <c r="I3" s="19"/>
      <c r="J3" s="14"/>
      <c r="K3" s="14"/>
      <c r="L3" s="18"/>
    </row>
    <row r="4" spans="1:13" ht="15.75" x14ac:dyDescent="0.2">
      <c r="A4" s="212" t="s">
        <v>0</v>
      </c>
      <c r="B4" s="45"/>
      <c r="C4" s="214" t="s">
        <v>6</v>
      </c>
      <c r="D4" s="214"/>
      <c r="E4" s="214"/>
      <c r="F4" s="214"/>
      <c r="G4" s="209" t="s">
        <v>2</v>
      </c>
      <c r="H4" s="161"/>
      <c r="I4" s="45"/>
      <c r="J4" s="45"/>
      <c r="K4" s="45"/>
      <c r="L4" s="46"/>
    </row>
    <row r="5" spans="1:13" ht="26.25" customHeight="1" thickBot="1" x14ac:dyDescent="0.25">
      <c r="A5" s="213"/>
      <c r="B5" s="47"/>
      <c r="C5" s="48" t="s">
        <v>4</v>
      </c>
      <c r="D5" s="48" t="s">
        <v>5</v>
      </c>
      <c r="E5" s="48" t="s">
        <v>4</v>
      </c>
      <c r="F5" s="48" t="s">
        <v>5</v>
      </c>
      <c r="G5" s="210"/>
      <c r="H5" s="162" t="s">
        <v>37</v>
      </c>
      <c r="I5" s="47" t="s">
        <v>8</v>
      </c>
      <c r="J5" s="49" t="s">
        <v>13</v>
      </c>
      <c r="K5" s="49" t="s">
        <v>12</v>
      </c>
      <c r="L5" s="58" t="s">
        <v>3</v>
      </c>
    </row>
    <row r="6" spans="1:13" x14ac:dyDescent="0.2">
      <c r="A6" s="94" t="s">
        <v>251</v>
      </c>
      <c r="B6" s="135">
        <f t="shared" ref="B6:B36" si="0">WEEKDAY(A6,2)</f>
        <v>6</v>
      </c>
      <c r="C6" s="178"/>
      <c r="D6" s="59"/>
      <c r="E6" s="59"/>
      <c r="F6" s="65"/>
      <c r="G6" s="137">
        <f>IF((D6-C6)+(F6-E6)=0,0,(D6-C6)+(F6-E6))</f>
        <v>0</v>
      </c>
      <c r="H6" s="155">
        <f t="shared" ref="H6:H36" si="1">INT(K6*(HOUR(OrarioDiLavoro)/2))</f>
        <v>0</v>
      </c>
      <c r="I6" s="221">
        <f t="shared" ref="I6:I36" si="2">IF(B6&gt;5,G6,IF(G6=0,0,IF(G6=OrarioDiLavoro,0,IF(G6&gt;OrarioDiLavoro,G6-OrarioDiLavoro,OrarioDiLavoro-G6))))</f>
        <v>0</v>
      </c>
      <c r="J6" s="181">
        <f t="shared" ref="J6:J36" si="3">IF(AND(OR(B6=6,B6=7),C6=""),IF(OR(B6=6,B6=7),1),IF(G6&gt;OrarioDiLavoro,-1,0))</f>
        <v>1</v>
      </c>
      <c r="K6" s="179">
        <f t="shared" ref="K6:K39" si="4">G6</f>
        <v>0</v>
      </c>
      <c r="L6" s="101"/>
      <c r="M6" s="27"/>
    </row>
    <row r="7" spans="1:13" x14ac:dyDescent="0.2">
      <c r="A7" s="85" t="s">
        <v>252</v>
      </c>
      <c r="B7" s="135">
        <f t="shared" si="0"/>
        <v>7</v>
      </c>
      <c r="C7" s="64"/>
      <c r="D7" s="59"/>
      <c r="E7" s="59"/>
      <c r="F7" s="65"/>
      <c r="G7" s="137">
        <f t="shared" ref="G7:G36" si="5">(D7-C7)+(F7-E7)</f>
        <v>0</v>
      </c>
      <c r="H7" s="155">
        <f t="shared" si="1"/>
        <v>0</v>
      </c>
      <c r="I7" s="138">
        <f t="shared" si="2"/>
        <v>0</v>
      </c>
      <c r="J7" s="181">
        <f t="shared" si="3"/>
        <v>1</v>
      </c>
      <c r="K7" s="171">
        <f t="shared" si="4"/>
        <v>0</v>
      </c>
      <c r="L7" s="101"/>
      <c r="M7" s="27"/>
    </row>
    <row r="8" spans="1:13" x14ac:dyDescent="0.2">
      <c r="A8" s="109" t="s">
        <v>253</v>
      </c>
      <c r="B8" s="135">
        <f t="shared" si="0"/>
        <v>1</v>
      </c>
      <c r="C8" s="54"/>
      <c r="D8" s="55"/>
      <c r="E8" s="55"/>
      <c r="F8" s="56"/>
      <c r="G8" s="137">
        <f t="shared" si="5"/>
        <v>0</v>
      </c>
      <c r="H8" s="155">
        <f t="shared" si="1"/>
        <v>0</v>
      </c>
      <c r="I8" s="138">
        <f t="shared" si="2"/>
        <v>0</v>
      </c>
      <c r="J8" s="181">
        <f t="shared" si="3"/>
        <v>0</v>
      </c>
      <c r="K8" s="171">
        <f t="shared" si="4"/>
        <v>0</v>
      </c>
      <c r="L8" s="101"/>
      <c r="M8" s="27"/>
    </row>
    <row r="9" spans="1:13" x14ac:dyDescent="0.2">
      <c r="A9" s="109" t="s">
        <v>254</v>
      </c>
      <c r="B9" s="135">
        <f t="shared" si="0"/>
        <v>2</v>
      </c>
      <c r="C9" s="54"/>
      <c r="D9" s="55"/>
      <c r="E9" s="55"/>
      <c r="F9" s="56"/>
      <c r="G9" s="137">
        <f t="shared" si="5"/>
        <v>0</v>
      </c>
      <c r="H9" s="155">
        <f t="shared" si="1"/>
        <v>0</v>
      </c>
      <c r="I9" s="138">
        <f t="shared" si="2"/>
        <v>0</v>
      </c>
      <c r="J9" s="181">
        <f t="shared" si="3"/>
        <v>0</v>
      </c>
      <c r="K9" s="171">
        <f t="shared" si="4"/>
        <v>0</v>
      </c>
      <c r="L9" s="101"/>
      <c r="M9" s="27"/>
    </row>
    <row r="10" spans="1:13" x14ac:dyDescent="0.2">
      <c r="A10" s="109" t="s">
        <v>255</v>
      </c>
      <c r="B10" s="135">
        <f t="shared" si="0"/>
        <v>3</v>
      </c>
      <c r="C10" s="54"/>
      <c r="D10" s="55"/>
      <c r="E10" s="55"/>
      <c r="F10" s="56"/>
      <c r="G10" s="137">
        <f t="shared" si="5"/>
        <v>0</v>
      </c>
      <c r="H10" s="155">
        <f t="shared" si="1"/>
        <v>0</v>
      </c>
      <c r="I10" s="194">
        <f t="shared" si="2"/>
        <v>0</v>
      </c>
      <c r="J10" s="180">
        <f t="shared" si="3"/>
        <v>0</v>
      </c>
      <c r="K10" s="171">
        <f t="shared" si="4"/>
        <v>0</v>
      </c>
      <c r="L10" s="101"/>
      <c r="M10" s="27"/>
    </row>
    <row r="11" spans="1:13" x14ac:dyDescent="0.2">
      <c r="A11" s="109" t="s">
        <v>256</v>
      </c>
      <c r="B11" s="135">
        <f t="shared" si="0"/>
        <v>4</v>
      </c>
      <c r="C11" s="54"/>
      <c r="D11" s="55"/>
      <c r="E11" s="55"/>
      <c r="F11" s="56"/>
      <c r="G11" s="137">
        <f t="shared" si="5"/>
        <v>0</v>
      </c>
      <c r="H11" s="155">
        <f t="shared" si="1"/>
        <v>0</v>
      </c>
      <c r="I11" s="194">
        <f t="shared" si="2"/>
        <v>0</v>
      </c>
      <c r="J11" s="180">
        <f t="shared" si="3"/>
        <v>0</v>
      </c>
      <c r="K11" s="171">
        <f t="shared" si="4"/>
        <v>0</v>
      </c>
      <c r="L11" s="101"/>
      <c r="M11" s="27"/>
    </row>
    <row r="12" spans="1:13" x14ac:dyDescent="0.2">
      <c r="A12" s="109" t="s">
        <v>257</v>
      </c>
      <c r="B12" s="125">
        <f t="shared" si="0"/>
        <v>5</v>
      </c>
      <c r="C12" s="52"/>
      <c r="D12" s="6"/>
      <c r="E12" s="6"/>
      <c r="F12" s="53"/>
      <c r="G12" s="128">
        <f t="shared" si="5"/>
        <v>0</v>
      </c>
      <c r="H12" s="155">
        <f t="shared" si="1"/>
        <v>0</v>
      </c>
      <c r="I12" s="194">
        <f t="shared" si="2"/>
        <v>0</v>
      </c>
      <c r="J12" s="180">
        <f t="shared" si="3"/>
        <v>0</v>
      </c>
      <c r="K12" s="172">
        <f t="shared" si="4"/>
        <v>0</v>
      </c>
      <c r="L12" s="66"/>
      <c r="M12" s="27"/>
    </row>
    <row r="13" spans="1:13" x14ac:dyDescent="0.2">
      <c r="A13" s="85" t="s">
        <v>258</v>
      </c>
      <c r="B13" s="135">
        <f t="shared" si="0"/>
        <v>6</v>
      </c>
      <c r="C13" s="64"/>
      <c r="D13" s="59"/>
      <c r="E13" s="59"/>
      <c r="F13" s="65"/>
      <c r="G13" s="137">
        <f t="shared" si="5"/>
        <v>0</v>
      </c>
      <c r="H13" s="155">
        <f t="shared" si="1"/>
        <v>0</v>
      </c>
      <c r="I13" s="138">
        <f t="shared" si="2"/>
        <v>0</v>
      </c>
      <c r="J13" s="181">
        <f t="shared" si="3"/>
        <v>1</v>
      </c>
      <c r="K13" s="171">
        <f t="shared" si="4"/>
        <v>0</v>
      </c>
      <c r="L13" s="104"/>
      <c r="M13" s="27"/>
    </row>
    <row r="14" spans="1:13" x14ac:dyDescent="0.2">
      <c r="A14" s="85" t="s">
        <v>259</v>
      </c>
      <c r="B14" s="135">
        <f t="shared" si="0"/>
        <v>7</v>
      </c>
      <c r="C14" s="64"/>
      <c r="D14" s="59"/>
      <c r="E14" s="59"/>
      <c r="F14" s="65"/>
      <c r="G14" s="137">
        <f t="shared" si="5"/>
        <v>0</v>
      </c>
      <c r="H14" s="155">
        <f t="shared" si="1"/>
        <v>0</v>
      </c>
      <c r="I14" s="138">
        <f t="shared" si="2"/>
        <v>0</v>
      </c>
      <c r="J14" s="181">
        <f t="shared" si="3"/>
        <v>1</v>
      </c>
      <c r="K14" s="171">
        <f t="shared" si="4"/>
        <v>0</v>
      </c>
      <c r="L14" s="101"/>
      <c r="M14" s="27"/>
    </row>
    <row r="15" spans="1:13" x14ac:dyDescent="0.2">
      <c r="A15" s="109" t="s">
        <v>260</v>
      </c>
      <c r="B15" s="135">
        <f t="shared" si="0"/>
        <v>1</v>
      </c>
      <c r="C15" s="54"/>
      <c r="D15" s="55"/>
      <c r="E15" s="55"/>
      <c r="F15" s="56"/>
      <c r="G15" s="137">
        <f t="shared" si="5"/>
        <v>0</v>
      </c>
      <c r="H15" s="155">
        <f t="shared" si="1"/>
        <v>0</v>
      </c>
      <c r="I15" s="138">
        <f t="shared" si="2"/>
        <v>0</v>
      </c>
      <c r="J15" s="181">
        <f t="shared" si="3"/>
        <v>0</v>
      </c>
      <c r="K15" s="171">
        <f t="shared" si="4"/>
        <v>0</v>
      </c>
      <c r="L15" s="101"/>
      <c r="M15" s="27"/>
    </row>
    <row r="16" spans="1:13" x14ac:dyDescent="0.2">
      <c r="A16" s="109" t="s">
        <v>261</v>
      </c>
      <c r="B16" s="135">
        <f t="shared" si="0"/>
        <v>2</v>
      </c>
      <c r="C16" s="54"/>
      <c r="D16" s="55"/>
      <c r="E16" s="55"/>
      <c r="F16" s="56"/>
      <c r="G16" s="137">
        <f t="shared" si="5"/>
        <v>0</v>
      </c>
      <c r="H16" s="155">
        <f t="shared" si="1"/>
        <v>0</v>
      </c>
      <c r="I16" s="138">
        <f t="shared" si="2"/>
        <v>0</v>
      </c>
      <c r="J16" s="181">
        <f t="shared" si="3"/>
        <v>0</v>
      </c>
      <c r="K16" s="171">
        <f t="shared" si="4"/>
        <v>0</v>
      </c>
      <c r="L16" s="101"/>
      <c r="M16" s="27"/>
    </row>
    <row r="17" spans="1:13" x14ac:dyDescent="0.2">
      <c r="A17" s="109" t="s">
        <v>262</v>
      </c>
      <c r="B17" s="135">
        <f t="shared" si="0"/>
        <v>3</v>
      </c>
      <c r="C17" s="54"/>
      <c r="D17" s="55"/>
      <c r="E17" s="55"/>
      <c r="F17" s="56"/>
      <c r="G17" s="137">
        <f t="shared" si="5"/>
        <v>0</v>
      </c>
      <c r="H17" s="155">
        <f t="shared" si="1"/>
        <v>0</v>
      </c>
      <c r="I17" s="194">
        <f t="shared" si="2"/>
        <v>0</v>
      </c>
      <c r="J17" s="180">
        <f t="shared" si="3"/>
        <v>0</v>
      </c>
      <c r="K17" s="171">
        <f t="shared" si="4"/>
        <v>0</v>
      </c>
      <c r="L17" s="101"/>
      <c r="M17" s="27"/>
    </row>
    <row r="18" spans="1:13" x14ac:dyDescent="0.2">
      <c r="A18" s="109" t="s">
        <v>263</v>
      </c>
      <c r="B18" s="135">
        <f t="shared" si="0"/>
        <v>4</v>
      </c>
      <c r="C18" s="54"/>
      <c r="D18" s="55"/>
      <c r="E18" s="55"/>
      <c r="F18" s="56"/>
      <c r="G18" s="137">
        <f t="shared" si="5"/>
        <v>0</v>
      </c>
      <c r="H18" s="155">
        <f t="shared" si="1"/>
        <v>0</v>
      </c>
      <c r="I18" s="194">
        <f t="shared" si="2"/>
        <v>0</v>
      </c>
      <c r="J18" s="180">
        <f t="shared" si="3"/>
        <v>0</v>
      </c>
      <c r="K18" s="171">
        <f t="shared" si="4"/>
        <v>0</v>
      </c>
      <c r="L18" s="101"/>
      <c r="M18" s="27"/>
    </row>
    <row r="19" spans="1:13" x14ac:dyDescent="0.2">
      <c r="A19" s="109" t="s">
        <v>264</v>
      </c>
      <c r="B19" s="125">
        <f t="shared" si="0"/>
        <v>5</v>
      </c>
      <c r="C19" s="52"/>
      <c r="D19" s="6"/>
      <c r="E19" s="6"/>
      <c r="F19" s="53"/>
      <c r="G19" s="128">
        <f t="shared" si="5"/>
        <v>0</v>
      </c>
      <c r="H19" s="155">
        <f t="shared" si="1"/>
        <v>0</v>
      </c>
      <c r="I19" s="194">
        <f t="shared" si="2"/>
        <v>0</v>
      </c>
      <c r="J19" s="180">
        <f t="shared" si="3"/>
        <v>0</v>
      </c>
      <c r="K19" s="172">
        <f t="shared" si="4"/>
        <v>0</v>
      </c>
      <c r="L19" s="66"/>
      <c r="M19" s="27"/>
    </row>
    <row r="20" spans="1:13" x14ac:dyDescent="0.2">
      <c r="A20" s="85" t="s">
        <v>265</v>
      </c>
      <c r="B20" s="135">
        <f t="shared" si="0"/>
        <v>6</v>
      </c>
      <c r="C20" s="136"/>
      <c r="D20" s="59"/>
      <c r="E20" s="59"/>
      <c r="F20" s="59"/>
      <c r="G20" s="137">
        <f t="shared" si="5"/>
        <v>0</v>
      </c>
      <c r="H20" s="155">
        <f t="shared" si="1"/>
        <v>0</v>
      </c>
      <c r="I20" s="138">
        <f t="shared" si="2"/>
        <v>0</v>
      </c>
      <c r="J20" s="190">
        <v>1</v>
      </c>
      <c r="K20" s="143">
        <f t="shared" si="4"/>
        <v>0</v>
      </c>
      <c r="L20" s="104"/>
      <c r="M20" s="27"/>
    </row>
    <row r="21" spans="1:13" x14ac:dyDescent="0.2">
      <c r="A21" s="85" t="s">
        <v>266</v>
      </c>
      <c r="B21" s="135">
        <f t="shared" si="0"/>
        <v>7</v>
      </c>
      <c r="C21" s="64"/>
      <c r="D21" s="59"/>
      <c r="E21" s="59"/>
      <c r="F21" s="65"/>
      <c r="G21" s="137">
        <f t="shared" si="5"/>
        <v>0</v>
      </c>
      <c r="H21" s="155">
        <f t="shared" si="1"/>
        <v>0</v>
      </c>
      <c r="I21" s="138">
        <f t="shared" si="2"/>
        <v>0</v>
      </c>
      <c r="J21" s="181">
        <f t="shared" si="3"/>
        <v>1</v>
      </c>
      <c r="K21" s="171">
        <f t="shared" si="4"/>
        <v>0</v>
      </c>
      <c r="L21" s="101"/>
      <c r="M21" s="27"/>
    </row>
    <row r="22" spans="1:13" x14ac:dyDescent="0.2">
      <c r="A22" s="109" t="s">
        <v>267</v>
      </c>
      <c r="B22" s="135">
        <f t="shared" si="0"/>
        <v>1</v>
      </c>
      <c r="C22" s="54"/>
      <c r="D22" s="55"/>
      <c r="E22" s="55"/>
      <c r="F22" s="56"/>
      <c r="G22" s="137">
        <f t="shared" si="5"/>
        <v>0</v>
      </c>
      <c r="H22" s="155">
        <f t="shared" si="1"/>
        <v>0</v>
      </c>
      <c r="I22" s="138">
        <f t="shared" si="2"/>
        <v>0</v>
      </c>
      <c r="J22" s="181">
        <f t="shared" si="3"/>
        <v>0</v>
      </c>
      <c r="K22" s="171">
        <f t="shared" si="4"/>
        <v>0</v>
      </c>
      <c r="L22" s="101"/>
      <c r="M22" s="27"/>
    </row>
    <row r="23" spans="1:13" x14ac:dyDescent="0.2">
      <c r="A23" s="109" t="s">
        <v>268</v>
      </c>
      <c r="B23" s="135">
        <f t="shared" si="0"/>
        <v>2</v>
      </c>
      <c r="C23" s="54"/>
      <c r="D23" s="55"/>
      <c r="E23" s="55"/>
      <c r="F23" s="56"/>
      <c r="G23" s="137">
        <f t="shared" si="5"/>
        <v>0</v>
      </c>
      <c r="H23" s="155">
        <f t="shared" si="1"/>
        <v>0</v>
      </c>
      <c r="I23" s="138">
        <f t="shared" si="2"/>
        <v>0</v>
      </c>
      <c r="J23" s="181">
        <f t="shared" si="3"/>
        <v>0</v>
      </c>
      <c r="K23" s="171">
        <f t="shared" si="4"/>
        <v>0</v>
      </c>
      <c r="L23" s="101"/>
      <c r="M23" s="27"/>
    </row>
    <row r="24" spans="1:13" x14ac:dyDescent="0.2">
      <c r="A24" s="109" t="s">
        <v>269</v>
      </c>
      <c r="B24" s="135">
        <f t="shared" si="0"/>
        <v>3</v>
      </c>
      <c r="C24" s="54"/>
      <c r="D24" s="55"/>
      <c r="E24" s="55"/>
      <c r="F24" s="56"/>
      <c r="G24" s="137">
        <f t="shared" si="5"/>
        <v>0</v>
      </c>
      <c r="H24" s="155">
        <f t="shared" si="1"/>
        <v>0</v>
      </c>
      <c r="I24" s="194">
        <f t="shared" si="2"/>
        <v>0</v>
      </c>
      <c r="J24" s="180">
        <f t="shared" si="3"/>
        <v>0</v>
      </c>
      <c r="K24" s="171">
        <f t="shared" si="4"/>
        <v>0</v>
      </c>
      <c r="L24" s="101"/>
      <c r="M24" s="27"/>
    </row>
    <row r="25" spans="1:13" x14ac:dyDescent="0.2">
      <c r="A25" s="109" t="s">
        <v>270</v>
      </c>
      <c r="B25" s="135">
        <f t="shared" si="0"/>
        <v>4</v>
      </c>
      <c r="C25" s="54"/>
      <c r="D25" s="55"/>
      <c r="E25" s="55"/>
      <c r="F25" s="56"/>
      <c r="G25" s="137">
        <f t="shared" si="5"/>
        <v>0</v>
      </c>
      <c r="H25" s="155">
        <f t="shared" si="1"/>
        <v>0</v>
      </c>
      <c r="I25" s="194">
        <f t="shared" si="2"/>
        <v>0</v>
      </c>
      <c r="J25" s="180">
        <f t="shared" si="3"/>
        <v>0</v>
      </c>
      <c r="K25" s="171">
        <f t="shared" si="4"/>
        <v>0</v>
      </c>
      <c r="L25" s="101"/>
      <c r="M25" s="27"/>
    </row>
    <row r="26" spans="1:13" x14ac:dyDescent="0.2">
      <c r="A26" s="109" t="s">
        <v>271</v>
      </c>
      <c r="B26" s="125">
        <f t="shared" si="0"/>
        <v>5</v>
      </c>
      <c r="C26" s="52"/>
      <c r="D26" s="6"/>
      <c r="E26" s="6"/>
      <c r="F26" s="53"/>
      <c r="G26" s="128">
        <f t="shared" si="5"/>
        <v>0</v>
      </c>
      <c r="H26" s="155">
        <f t="shared" si="1"/>
        <v>0</v>
      </c>
      <c r="I26" s="194">
        <f t="shared" si="2"/>
        <v>0</v>
      </c>
      <c r="J26" s="180">
        <f t="shared" si="3"/>
        <v>0</v>
      </c>
      <c r="K26" s="172">
        <f t="shared" si="4"/>
        <v>0</v>
      </c>
      <c r="L26" s="66"/>
      <c r="M26" s="27"/>
    </row>
    <row r="27" spans="1:13" x14ac:dyDescent="0.2">
      <c r="A27" s="85" t="s">
        <v>272</v>
      </c>
      <c r="B27" s="135">
        <f t="shared" si="0"/>
        <v>6</v>
      </c>
      <c r="C27" s="64"/>
      <c r="D27" s="59"/>
      <c r="E27" s="59"/>
      <c r="F27" s="65"/>
      <c r="G27" s="137">
        <f t="shared" si="5"/>
        <v>0</v>
      </c>
      <c r="H27" s="155">
        <f t="shared" si="1"/>
        <v>0</v>
      </c>
      <c r="I27" s="138">
        <f t="shared" si="2"/>
        <v>0</v>
      </c>
      <c r="J27" s="181">
        <f t="shared" si="3"/>
        <v>1</v>
      </c>
      <c r="K27" s="171">
        <f t="shared" si="4"/>
        <v>0</v>
      </c>
      <c r="L27" s="104"/>
      <c r="M27" s="27"/>
    </row>
    <row r="28" spans="1:13" x14ac:dyDescent="0.2">
      <c r="A28" s="85" t="s">
        <v>273</v>
      </c>
      <c r="B28" s="135">
        <f t="shared" si="0"/>
        <v>7</v>
      </c>
      <c r="C28" s="64"/>
      <c r="D28" s="59"/>
      <c r="E28" s="59"/>
      <c r="F28" s="65"/>
      <c r="G28" s="137">
        <f t="shared" si="5"/>
        <v>0</v>
      </c>
      <c r="H28" s="155">
        <f t="shared" si="1"/>
        <v>0</v>
      </c>
      <c r="I28" s="138">
        <f t="shared" si="2"/>
        <v>0</v>
      </c>
      <c r="J28" s="181">
        <f t="shared" si="3"/>
        <v>1</v>
      </c>
      <c r="K28" s="171">
        <f t="shared" si="4"/>
        <v>0</v>
      </c>
      <c r="L28" s="101"/>
      <c r="M28" s="27"/>
    </row>
    <row r="29" spans="1:13" x14ac:dyDescent="0.2">
      <c r="A29" s="109" t="s">
        <v>274</v>
      </c>
      <c r="B29" s="135">
        <f t="shared" si="0"/>
        <v>1</v>
      </c>
      <c r="C29" s="54"/>
      <c r="D29" s="55"/>
      <c r="E29" s="55"/>
      <c r="F29" s="56"/>
      <c r="G29" s="137">
        <f t="shared" si="5"/>
        <v>0</v>
      </c>
      <c r="H29" s="155">
        <f t="shared" si="1"/>
        <v>0</v>
      </c>
      <c r="I29" s="138">
        <f t="shared" si="2"/>
        <v>0</v>
      </c>
      <c r="J29" s="181">
        <f t="shared" si="3"/>
        <v>0</v>
      </c>
      <c r="K29" s="171">
        <f t="shared" si="4"/>
        <v>0</v>
      </c>
      <c r="L29" s="101"/>
      <c r="M29" s="27"/>
    </row>
    <row r="30" spans="1:13" x14ac:dyDescent="0.2">
      <c r="A30" s="109" t="s">
        <v>275</v>
      </c>
      <c r="B30" s="135">
        <f t="shared" si="0"/>
        <v>2</v>
      </c>
      <c r="C30" s="54"/>
      <c r="D30" s="55"/>
      <c r="E30" s="55"/>
      <c r="F30" s="56"/>
      <c r="G30" s="137">
        <f t="shared" si="5"/>
        <v>0</v>
      </c>
      <c r="H30" s="155">
        <f t="shared" si="1"/>
        <v>0</v>
      </c>
      <c r="I30" s="138">
        <f t="shared" si="2"/>
        <v>0</v>
      </c>
      <c r="J30" s="181">
        <f t="shared" si="3"/>
        <v>0</v>
      </c>
      <c r="K30" s="171">
        <f t="shared" si="4"/>
        <v>0</v>
      </c>
      <c r="L30" s="101"/>
      <c r="M30" s="27"/>
    </row>
    <row r="31" spans="1:13" x14ac:dyDescent="0.2">
      <c r="A31" s="109" t="s">
        <v>276</v>
      </c>
      <c r="B31" s="135">
        <f t="shared" si="0"/>
        <v>3</v>
      </c>
      <c r="C31" s="54"/>
      <c r="D31" s="55"/>
      <c r="E31" s="55"/>
      <c r="F31" s="56"/>
      <c r="G31" s="137">
        <f t="shared" si="5"/>
        <v>0</v>
      </c>
      <c r="H31" s="155">
        <f t="shared" si="1"/>
        <v>0</v>
      </c>
      <c r="I31" s="194">
        <f t="shared" si="2"/>
        <v>0</v>
      </c>
      <c r="J31" s="180">
        <f t="shared" si="3"/>
        <v>0</v>
      </c>
      <c r="K31" s="171">
        <f t="shared" si="4"/>
        <v>0</v>
      </c>
      <c r="L31" s="101"/>
      <c r="M31" s="27"/>
    </row>
    <row r="32" spans="1:13" x14ac:dyDescent="0.2">
      <c r="A32" s="109" t="s">
        <v>277</v>
      </c>
      <c r="B32" s="135">
        <f t="shared" si="0"/>
        <v>4</v>
      </c>
      <c r="C32" s="54"/>
      <c r="D32" s="55"/>
      <c r="E32" s="55"/>
      <c r="F32" s="56"/>
      <c r="G32" s="137">
        <f t="shared" si="5"/>
        <v>0</v>
      </c>
      <c r="H32" s="155">
        <f t="shared" si="1"/>
        <v>0</v>
      </c>
      <c r="I32" s="194">
        <f t="shared" si="2"/>
        <v>0</v>
      </c>
      <c r="J32" s="180">
        <f t="shared" si="3"/>
        <v>0</v>
      </c>
      <c r="K32" s="171">
        <f t="shared" si="4"/>
        <v>0</v>
      </c>
      <c r="L32" s="101"/>
      <c r="M32" s="27"/>
    </row>
    <row r="33" spans="1:13" x14ac:dyDescent="0.2">
      <c r="A33" s="109" t="s">
        <v>278</v>
      </c>
      <c r="B33" s="125">
        <f t="shared" si="0"/>
        <v>5</v>
      </c>
      <c r="C33" s="52"/>
      <c r="D33" s="6"/>
      <c r="E33" s="6"/>
      <c r="F33" s="53"/>
      <c r="G33" s="128">
        <f t="shared" si="5"/>
        <v>0</v>
      </c>
      <c r="H33" s="155">
        <f t="shared" si="1"/>
        <v>0</v>
      </c>
      <c r="I33" s="194">
        <f t="shared" si="2"/>
        <v>0</v>
      </c>
      <c r="J33" s="180">
        <f t="shared" si="3"/>
        <v>0</v>
      </c>
      <c r="K33" s="172">
        <f t="shared" si="4"/>
        <v>0</v>
      </c>
      <c r="L33" s="66"/>
      <c r="M33" s="27"/>
    </row>
    <row r="34" spans="1:13" x14ac:dyDescent="0.2">
      <c r="A34" s="85" t="s">
        <v>279</v>
      </c>
      <c r="B34" s="135">
        <f t="shared" si="0"/>
        <v>6</v>
      </c>
      <c r="C34" s="64"/>
      <c r="D34" s="59"/>
      <c r="E34" s="59"/>
      <c r="F34" s="65"/>
      <c r="G34" s="137">
        <f t="shared" si="5"/>
        <v>0</v>
      </c>
      <c r="H34" s="155">
        <f t="shared" si="1"/>
        <v>0</v>
      </c>
      <c r="I34" s="138">
        <f t="shared" si="2"/>
        <v>0</v>
      </c>
      <c r="J34" s="181">
        <f t="shared" si="3"/>
        <v>1</v>
      </c>
      <c r="K34" s="171">
        <f t="shared" si="4"/>
        <v>0</v>
      </c>
      <c r="L34" s="104"/>
      <c r="M34" s="27"/>
    </row>
    <row r="35" spans="1:13" x14ac:dyDescent="0.2">
      <c r="A35" s="85" t="s">
        <v>280</v>
      </c>
      <c r="B35" s="135">
        <f t="shared" si="0"/>
        <v>7</v>
      </c>
      <c r="C35" s="64"/>
      <c r="D35" s="59"/>
      <c r="E35" s="59"/>
      <c r="F35" s="65"/>
      <c r="G35" s="137">
        <f t="shared" si="5"/>
        <v>0</v>
      </c>
      <c r="H35" s="155">
        <f t="shared" si="1"/>
        <v>0</v>
      </c>
      <c r="I35" s="138">
        <f t="shared" si="2"/>
        <v>0</v>
      </c>
      <c r="J35" s="181">
        <f t="shared" si="3"/>
        <v>1</v>
      </c>
      <c r="K35" s="171">
        <f t="shared" si="4"/>
        <v>0</v>
      </c>
      <c r="L35" s="101"/>
      <c r="M35" s="27"/>
    </row>
    <row r="36" spans="1:13" ht="13.5" thickBot="1" x14ac:dyDescent="0.25">
      <c r="A36" s="110" t="s">
        <v>281</v>
      </c>
      <c r="B36" s="135">
        <f t="shared" si="0"/>
        <v>1</v>
      </c>
      <c r="C36" s="95"/>
      <c r="D36" s="55"/>
      <c r="E36" s="55"/>
      <c r="F36" s="56"/>
      <c r="G36" s="137">
        <f t="shared" si="5"/>
        <v>0</v>
      </c>
      <c r="H36" s="155">
        <f t="shared" si="1"/>
        <v>0</v>
      </c>
      <c r="I36" s="138">
        <f t="shared" si="2"/>
        <v>0</v>
      </c>
      <c r="J36" s="187">
        <f t="shared" si="3"/>
        <v>0</v>
      </c>
      <c r="K36" s="188">
        <f t="shared" si="4"/>
        <v>0</v>
      </c>
      <c r="L36" s="66"/>
      <c r="M36" s="27"/>
    </row>
    <row r="37" spans="1:13" ht="13.5" thickBot="1" x14ac:dyDescent="0.25">
      <c r="A37" s="43"/>
      <c r="B37" s="144"/>
      <c r="C37" s="30" t="s">
        <v>1</v>
      </c>
      <c r="D37" s="31"/>
      <c r="E37" s="32"/>
      <c r="F37" s="33"/>
      <c r="G37" s="29">
        <f>SUM(G6:G36)</f>
        <v>0</v>
      </c>
      <c r="H37" s="203">
        <f>SUM(H6:H36)</f>
        <v>0</v>
      </c>
      <c r="I37" s="29"/>
      <c r="J37" s="34"/>
      <c r="K37" s="163">
        <f t="shared" si="4"/>
        <v>0</v>
      </c>
      <c r="L37" s="114"/>
      <c r="M37" s="27"/>
    </row>
    <row r="38" spans="1:13" ht="13.5" thickBot="1" x14ac:dyDescent="0.25">
      <c r="A38" s="22"/>
      <c r="B38" s="145"/>
      <c r="C38" s="28" t="s">
        <v>9</v>
      </c>
      <c r="D38" s="24"/>
      <c r="E38" s="24"/>
      <c r="F38" s="24"/>
      <c r="G38" s="26">
        <f>SUMIF(J6:J36,-1,I6:I36)</f>
        <v>0</v>
      </c>
      <c r="H38" s="204"/>
      <c r="I38" s="115"/>
      <c r="J38" s="116"/>
      <c r="K38" s="37">
        <f t="shared" si="4"/>
        <v>0</v>
      </c>
      <c r="L38" s="117"/>
      <c r="M38" s="27"/>
    </row>
    <row r="39" spans="1:13" ht="13.5" thickBot="1" x14ac:dyDescent="0.25">
      <c r="A39" s="22"/>
      <c r="B39" s="145"/>
      <c r="C39" s="28" t="s">
        <v>10</v>
      </c>
      <c r="D39" s="24"/>
      <c r="E39" s="24"/>
      <c r="F39" s="24"/>
      <c r="G39" s="21">
        <f>SUMIF(J6:J36,0,I6:I36)</f>
        <v>0</v>
      </c>
      <c r="H39" s="204"/>
      <c r="I39" s="115"/>
      <c r="J39" s="116"/>
      <c r="K39" s="37">
        <f t="shared" si="4"/>
        <v>0</v>
      </c>
      <c r="L39" s="117"/>
      <c r="M39" s="27"/>
    </row>
    <row r="40" spans="1:13" ht="13.5" thickBot="1" x14ac:dyDescent="0.25">
      <c r="A40" s="23"/>
      <c r="B40" s="146"/>
      <c r="C40" s="5" t="str">
        <f>Gennaio!C40</f>
        <v>Esubero</v>
      </c>
      <c r="D40" s="25"/>
      <c r="E40" s="25"/>
      <c r="F40" s="25"/>
      <c r="G40" s="21">
        <f>(IF(K40&lt;0, 0,K40))</f>
        <v>0</v>
      </c>
      <c r="H40" s="205"/>
      <c r="I40" s="118">
        <f>IF(G38&gt;G39,G38-G39,0)</f>
        <v>0</v>
      </c>
      <c r="J40" s="119"/>
      <c r="K40" s="38">
        <f>I40</f>
        <v>0</v>
      </c>
      <c r="L40" s="120"/>
      <c r="M40" s="27"/>
    </row>
    <row r="41" spans="1:13" x14ac:dyDescent="0.2">
      <c r="A41"/>
      <c r="B41"/>
      <c r="C41"/>
      <c r="D41"/>
    </row>
    <row r="42" spans="1:13" x14ac:dyDescent="0.2">
      <c r="A42"/>
      <c r="B42"/>
      <c r="C42"/>
      <c r="D42"/>
      <c r="I42" s="20"/>
    </row>
    <row r="43" spans="1:13" x14ac:dyDescent="0.2">
      <c r="A43"/>
      <c r="B43"/>
      <c r="C43"/>
      <c r="D43"/>
      <c r="G43" s="42"/>
      <c r="H43" s="42"/>
      <c r="I43" s="15"/>
    </row>
    <row r="44" spans="1:13" x14ac:dyDescent="0.2">
      <c r="A44"/>
      <c r="B44"/>
      <c r="C44"/>
      <c r="D44"/>
      <c r="G44" s="42"/>
      <c r="H44" s="159"/>
      <c r="I44" s="15"/>
    </row>
    <row r="45" spans="1:13" x14ac:dyDescent="0.2">
      <c r="A45"/>
      <c r="B45"/>
      <c r="C45"/>
      <c r="D45"/>
      <c r="G45" s="42"/>
      <c r="H45" s="159"/>
    </row>
    <row r="46" spans="1:13" x14ac:dyDescent="0.2">
      <c r="A46"/>
      <c r="B46"/>
      <c r="C46"/>
      <c r="D46"/>
      <c r="G46" s="42"/>
      <c r="H46" s="42"/>
    </row>
    <row r="47" spans="1:13" x14ac:dyDescent="0.2">
      <c r="A47"/>
      <c r="B47"/>
      <c r="C47"/>
      <c r="D47"/>
      <c r="G47" s="42"/>
      <c r="H47" s="42"/>
    </row>
    <row r="48" spans="1:13" x14ac:dyDescent="0.2">
      <c r="A48"/>
      <c r="B48"/>
      <c r="C48"/>
      <c r="D48"/>
      <c r="G48" s="42"/>
      <c r="H48" s="42"/>
    </row>
    <row r="49" spans="1:8" x14ac:dyDescent="0.2">
      <c r="A49"/>
      <c r="B49"/>
      <c r="C49"/>
      <c r="D49"/>
      <c r="G49" s="42"/>
      <c r="H49" s="42"/>
    </row>
    <row r="50" spans="1:8" x14ac:dyDescent="0.2">
      <c r="A50"/>
      <c r="B50"/>
      <c r="C50"/>
      <c r="D50"/>
    </row>
    <row r="51" spans="1:8" x14ac:dyDescent="0.2">
      <c r="A51"/>
      <c r="B51"/>
      <c r="C51"/>
      <c r="D51"/>
    </row>
    <row r="52" spans="1:8" x14ac:dyDescent="0.2">
      <c r="A52"/>
      <c r="B52"/>
      <c r="C52"/>
      <c r="D52"/>
    </row>
    <row r="53" spans="1:8" x14ac:dyDescent="0.2">
      <c r="A53"/>
      <c r="B53"/>
      <c r="C53"/>
      <c r="D53"/>
    </row>
    <row r="54" spans="1:8" x14ac:dyDescent="0.2">
      <c r="A54"/>
      <c r="B54"/>
      <c r="C54"/>
      <c r="D54"/>
    </row>
    <row r="55" spans="1:8" x14ac:dyDescent="0.2">
      <c r="A55"/>
      <c r="B55"/>
      <c r="C55"/>
      <c r="D55"/>
    </row>
    <row r="56" spans="1:8" x14ac:dyDescent="0.2">
      <c r="A56"/>
      <c r="B56"/>
      <c r="C56"/>
      <c r="D56"/>
    </row>
    <row r="57" spans="1:8" x14ac:dyDescent="0.2">
      <c r="A57"/>
      <c r="B57"/>
      <c r="C57"/>
      <c r="D57"/>
    </row>
    <row r="58" spans="1:8" x14ac:dyDescent="0.2">
      <c r="A58"/>
      <c r="B58"/>
      <c r="C58"/>
      <c r="D58"/>
    </row>
    <row r="59" spans="1:8" x14ac:dyDescent="0.2">
      <c r="A59"/>
      <c r="B59"/>
      <c r="C59"/>
      <c r="D59"/>
    </row>
    <row r="60" spans="1:8" x14ac:dyDescent="0.2">
      <c r="A60"/>
      <c r="B60"/>
      <c r="C60"/>
      <c r="D60"/>
    </row>
    <row r="61" spans="1:8" x14ac:dyDescent="0.2">
      <c r="A61"/>
      <c r="B61"/>
      <c r="C61"/>
      <c r="D61"/>
    </row>
    <row r="62" spans="1:8" x14ac:dyDescent="0.2">
      <c r="A62"/>
      <c r="B62"/>
      <c r="C62"/>
      <c r="D62"/>
    </row>
    <row r="63" spans="1:8" x14ac:dyDescent="0.2">
      <c r="A63"/>
      <c r="B63"/>
      <c r="C63"/>
      <c r="D63"/>
    </row>
    <row r="64" spans="1:8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</sheetData>
  <mergeCells count="6">
    <mergeCell ref="H37:H40"/>
    <mergeCell ref="C1:G1"/>
    <mergeCell ref="G4:G5"/>
    <mergeCell ref="C3:D3"/>
    <mergeCell ref="A4:A5"/>
    <mergeCell ref="C4:F4"/>
  </mergeCells>
  <phoneticPr fontId="13" type="noConversion"/>
  <pageMargins left="0.78740157480314965" right="0.78740157480314965" top="0.91" bottom="0.98425196850393704" header="0.7" footer="0.51181102362204722"/>
  <pageSetup paperSize="9" scale="87" orientation="landscape" horizontalDpi="240" verticalDpi="144" r:id="rId1"/>
  <headerFooter alignWithMargins="0"/>
  <ignoredErrors>
    <ignoredError xmlns:x16r3="http://schemas.microsoft.com/office/spreadsheetml/2018/08/main" sqref="K6:K36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25</vt:i4>
      </vt:variant>
    </vt:vector>
  </HeadingPairs>
  <TitlesOfParts>
    <vt:vector size="39" baseType="lpstr">
      <vt:lpstr>Menù Principale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Riepilogo</vt:lpstr>
      <vt:lpstr>AnnoInCorso</vt:lpstr>
      <vt:lpstr>Nome</vt:lpstr>
      <vt:lpstr>Agosto!OrarioDiLavoro</vt:lpstr>
      <vt:lpstr>Aprile!OrarioDiLavoro</vt:lpstr>
      <vt:lpstr>Dicembre!OrarioDiLavoro</vt:lpstr>
      <vt:lpstr>Febbraio!OrarioDiLavoro</vt:lpstr>
      <vt:lpstr>Giugno!OrarioDiLavoro</vt:lpstr>
      <vt:lpstr>Luglio!OrarioDiLavoro</vt:lpstr>
      <vt:lpstr>Marzo!OrarioDiLavoro</vt:lpstr>
      <vt:lpstr>Novembre!OrarioDiLavoro</vt:lpstr>
      <vt:lpstr>Ottobre!OrarioDiLavoro</vt:lpstr>
      <vt:lpstr>Settembre!OrarioDiLavoro</vt:lpstr>
      <vt:lpstr>OrarioDiLavoro</vt:lpstr>
      <vt:lpstr>OrarioGiornaliero</vt:lpstr>
      <vt:lpstr>Agosto!Tariffa</vt:lpstr>
      <vt:lpstr>Aprile!Tariffa</vt:lpstr>
      <vt:lpstr>Dicembre!Tariffa</vt:lpstr>
      <vt:lpstr>Febbraio!Tariffa</vt:lpstr>
      <vt:lpstr>Giugno!Tariffa</vt:lpstr>
      <vt:lpstr>Luglio!Tariffa</vt:lpstr>
      <vt:lpstr>Marzo!Tariffa</vt:lpstr>
      <vt:lpstr>Novembre!Tariffa</vt:lpstr>
      <vt:lpstr>Ottobre!Tariffa</vt:lpstr>
      <vt:lpstr>Settembre!Tariffa</vt:lpstr>
      <vt:lpstr>Tariffa</vt:lpstr>
    </vt:vector>
  </TitlesOfParts>
  <Company>InterWare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Rapporto Ore Lavorative</dc:title>
  <dc:subject>Gestione Orari Ingresso Uscita</dc:subject>
  <dc:creator>Massimo Sgambato</dc:creator>
  <cp:keywords>gestione ore;rapporto</cp:keywords>
  <cp:lastModifiedBy>Massimo Sgambato</cp:lastModifiedBy>
  <cp:lastPrinted>2007-03-06T09:11:45Z</cp:lastPrinted>
  <dcterms:created xsi:type="dcterms:W3CDTF">1997-07-07T10:30:05Z</dcterms:created>
  <dcterms:modified xsi:type="dcterms:W3CDTF">2020-01-08T08:59:57Z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a82d400d-ab93-4d28-9125-3b2b3af46541</vt:lpwstr>
  </property>
</Properties>
</file>